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Ehsan\Desktop\EULA 2\New Version 1152019\"/>
    </mc:Choice>
  </mc:AlternateContent>
  <xr:revisionPtr revIDLastSave="0" documentId="13_ncr:1_{9946DB9B-6D4F-4BB6-89EC-835491BD62C9}" xr6:coauthVersionLast="40" xr6:coauthVersionMax="40" xr10:uidLastSave="{00000000-0000-0000-0000-000000000000}"/>
  <workbookProtection workbookPassword="8662" lockStructure="1"/>
  <bookViews>
    <workbookView xWindow="0" yWindow="0" windowWidth="28800" windowHeight="12210" activeTab="7" xr2:uid="{00000000-000D-0000-FFFF-FFFF00000000}"/>
  </bookViews>
  <sheets>
    <sheet name="Comparison" sheetId="1" r:id="rId1"/>
    <sheet name="Vendor Info" sheetId="11" r:id="rId2"/>
    <sheet name="Vendor 1" sheetId="2" r:id="rId3"/>
    <sheet name="Vendor 2" sheetId="3" r:id="rId4"/>
    <sheet name="Vendor 3" sheetId="7" r:id="rId5"/>
    <sheet name="Vendor 4" sheetId="8" r:id="rId6"/>
    <sheet name="Vendor 5" sheetId="10" r:id="rId7"/>
    <sheet name="EULA" sheetId="1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14" l="1"/>
  <c r="B6" i="2" l="1"/>
  <c r="E2" i="1" l="1"/>
  <c r="B1" i="3" s="1"/>
  <c r="F18" i="3" s="1"/>
  <c r="H18" i="3" s="1"/>
  <c r="D6" i="1"/>
  <c r="F6" i="1"/>
  <c r="O6" i="1" s="1"/>
  <c r="H6" i="1"/>
  <c r="J6" i="1"/>
  <c r="L6" i="1"/>
  <c r="D7" i="1"/>
  <c r="F7" i="1"/>
  <c r="H7" i="1"/>
  <c r="J7" i="1"/>
  <c r="L7" i="1"/>
  <c r="D14" i="1"/>
  <c r="F14" i="1"/>
  <c r="H14" i="1"/>
  <c r="J14" i="1"/>
  <c r="L14" i="1"/>
  <c r="C2" i="1"/>
  <c r="N60" i="1" s="1"/>
  <c r="P60" i="1" s="1"/>
  <c r="D15" i="1"/>
  <c r="F15" i="1"/>
  <c r="H15" i="1"/>
  <c r="J15" i="1"/>
  <c r="L15" i="1"/>
  <c r="O15" i="1"/>
  <c r="D16" i="1"/>
  <c r="F16" i="1"/>
  <c r="H16" i="1"/>
  <c r="J16" i="1"/>
  <c r="L16" i="1"/>
  <c r="O16" i="1"/>
  <c r="K2" i="1"/>
  <c r="D17" i="1"/>
  <c r="F17" i="1"/>
  <c r="H17" i="1"/>
  <c r="J17" i="1"/>
  <c r="L17" i="1"/>
  <c r="D18" i="1"/>
  <c r="F18" i="1"/>
  <c r="H18" i="1"/>
  <c r="J18" i="1"/>
  <c r="L18" i="1"/>
  <c r="D19" i="1"/>
  <c r="F19" i="1"/>
  <c r="H19" i="1"/>
  <c r="J19" i="1"/>
  <c r="L19" i="1"/>
  <c r="D20" i="1"/>
  <c r="F20" i="1"/>
  <c r="H20" i="1"/>
  <c r="J20" i="1"/>
  <c r="L20" i="1"/>
  <c r="D21" i="1"/>
  <c r="F21" i="1"/>
  <c r="H21" i="1"/>
  <c r="J21" i="1"/>
  <c r="L21" i="1"/>
  <c r="O21" i="1"/>
  <c r="N21" i="1"/>
  <c r="P21" i="1" s="1"/>
  <c r="F31" i="3" s="1"/>
  <c r="H31" i="3" s="1"/>
  <c r="D22" i="1"/>
  <c r="F22" i="1"/>
  <c r="O22" i="1" s="1"/>
  <c r="H22" i="1"/>
  <c r="J22" i="1"/>
  <c r="L22" i="1"/>
  <c r="D23" i="1"/>
  <c r="F23" i="1"/>
  <c r="H23" i="1"/>
  <c r="J23" i="1"/>
  <c r="L23" i="1"/>
  <c r="D24" i="1"/>
  <c r="F24" i="1"/>
  <c r="H24" i="1"/>
  <c r="J24" i="1"/>
  <c r="L24" i="1"/>
  <c r="D25" i="1"/>
  <c r="O25" i="1" s="1"/>
  <c r="F25" i="1"/>
  <c r="H25" i="1"/>
  <c r="J25" i="1"/>
  <c r="L25" i="1"/>
  <c r="D26" i="1"/>
  <c r="F26" i="1"/>
  <c r="H26" i="1"/>
  <c r="J26" i="1"/>
  <c r="L26" i="1"/>
  <c r="D27" i="1"/>
  <c r="F27" i="1"/>
  <c r="H27" i="1"/>
  <c r="J27" i="1"/>
  <c r="L27" i="1"/>
  <c r="O27" i="1"/>
  <c r="N27" i="1" s="1"/>
  <c r="P27" i="1" s="1"/>
  <c r="F37" i="10" s="1"/>
  <c r="H37" i="10" s="1"/>
  <c r="B37" i="10" s="1"/>
  <c r="D37" i="10" s="1"/>
  <c r="D28" i="1"/>
  <c r="F28" i="1"/>
  <c r="H28" i="1"/>
  <c r="J28" i="1"/>
  <c r="L28" i="1"/>
  <c r="O28" i="1"/>
  <c r="D29" i="1"/>
  <c r="F29" i="1"/>
  <c r="H29" i="1"/>
  <c r="J29" i="1"/>
  <c r="L29" i="1"/>
  <c r="D30" i="1"/>
  <c r="F30" i="1"/>
  <c r="H30" i="1"/>
  <c r="J30" i="1"/>
  <c r="L30" i="1"/>
  <c r="D31" i="1"/>
  <c r="F31" i="1"/>
  <c r="H31" i="1"/>
  <c r="J31" i="1"/>
  <c r="L31" i="1"/>
  <c r="O31" i="1"/>
  <c r="D32" i="1"/>
  <c r="F32" i="1"/>
  <c r="H32" i="1"/>
  <c r="J32" i="1"/>
  <c r="L32" i="1"/>
  <c r="D33" i="1"/>
  <c r="F33" i="1"/>
  <c r="H33" i="1"/>
  <c r="J33" i="1"/>
  <c r="O33" i="1" s="1"/>
  <c r="L33" i="1"/>
  <c r="D34" i="1"/>
  <c r="F34" i="1"/>
  <c r="H34" i="1"/>
  <c r="O34" i="1" s="1"/>
  <c r="J34" i="1"/>
  <c r="L34" i="1"/>
  <c r="D35" i="1"/>
  <c r="F35" i="1"/>
  <c r="H35" i="1"/>
  <c r="J35" i="1"/>
  <c r="L35" i="1"/>
  <c r="O35" i="1"/>
  <c r="D36" i="1"/>
  <c r="F36" i="1"/>
  <c r="H36" i="1"/>
  <c r="J36" i="1"/>
  <c r="L36" i="1"/>
  <c r="D37" i="1"/>
  <c r="F37" i="1"/>
  <c r="H37" i="1"/>
  <c r="J37" i="1"/>
  <c r="L37" i="1"/>
  <c r="D38" i="1"/>
  <c r="F38" i="1"/>
  <c r="H38" i="1"/>
  <c r="J38" i="1"/>
  <c r="L38" i="1"/>
  <c r="D39" i="1"/>
  <c r="F39" i="1"/>
  <c r="H39" i="1"/>
  <c r="J39" i="1"/>
  <c r="L39" i="1"/>
  <c r="D40" i="1"/>
  <c r="F40" i="1"/>
  <c r="H40" i="1"/>
  <c r="J40" i="1"/>
  <c r="L40" i="1"/>
  <c r="O40" i="1"/>
  <c r="D41" i="1"/>
  <c r="F41" i="1"/>
  <c r="H41" i="1"/>
  <c r="O41" i="1" s="1"/>
  <c r="N41" i="1" s="1"/>
  <c r="P41" i="1" s="1"/>
  <c r="F51" i="3" s="1"/>
  <c r="H51" i="3" s="1"/>
  <c r="J41" i="1"/>
  <c r="L41" i="1"/>
  <c r="D42" i="1"/>
  <c r="F42" i="1"/>
  <c r="O42" i="1" s="1"/>
  <c r="H42" i="1"/>
  <c r="J42" i="1"/>
  <c r="L42" i="1"/>
  <c r="D43" i="1"/>
  <c r="F43" i="1"/>
  <c r="H43" i="1"/>
  <c r="J43" i="1"/>
  <c r="L43" i="1"/>
  <c r="D44" i="1"/>
  <c r="F44" i="1"/>
  <c r="H44" i="1"/>
  <c r="J44" i="1"/>
  <c r="L44" i="1"/>
  <c r="D45" i="1"/>
  <c r="F45" i="1"/>
  <c r="H45" i="1"/>
  <c r="J45" i="1"/>
  <c r="L45" i="1"/>
  <c r="O45" i="1"/>
  <c r="D46" i="1"/>
  <c r="O46" i="1" s="1"/>
  <c r="F46" i="1"/>
  <c r="H46" i="1"/>
  <c r="J46" i="1"/>
  <c r="L46" i="1"/>
  <c r="D47" i="1"/>
  <c r="F47" i="1"/>
  <c r="H47" i="1"/>
  <c r="J47" i="1"/>
  <c r="L47" i="1"/>
  <c r="O47" i="1"/>
  <c r="D48" i="1"/>
  <c r="F48" i="1"/>
  <c r="H48" i="1"/>
  <c r="J48" i="1"/>
  <c r="L48" i="1"/>
  <c r="O48" i="1"/>
  <c r="N48" i="1" s="1"/>
  <c r="P48" i="1" s="1"/>
  <c r="F58" i="8" s="1"/>
  <c r="H58" i="8" s="1"/>
  <c r="B58" i="8" s="1"/>
  <c r="D58" i="8" s="1"/>
  <c r="D49" i="1"/>
  <c r="F49" i="1"/>
  <c r="O49" i="1" s="1"/>
  <c r="H49" i="1"/>
  <c r="J49" i="1"/>
  <c r="L49" i="1"/>
  <c r="D50" i="1"/>
  <c r="F50" i="1"/>
  <c r="H50" i="1"/>
  <c r="J50" i="1"/>
  <c r="L50" i="1"/>
  <c r="D51" i="1"/>
  <c r="F51" i="1"/>
  <c r="H51" i="1"/>
  <c r="J51" i="1"/>
  <c r="L51" i="1"/>
  <c r="D52" i="1"/>
  <c r="F52" i="1"/>
  <c r="H52" i="1"/>
  <c r="J52" i="1"/>
  <c r="L52" i="1"/>
  <c r="D53" i="1"/>
  <c r="F53" i="1"/>
  <c r="H53" i="1"/>
  <c r="J53" i="1"/>
  <c r="L53" i="1"/>
  <c r="O53" i="1"/>
  <c r="D54" i="1"/>
  <c r="O54" i="1" s="1"/>
  <c r="F54" i="1"/>
  <c r="H54" i="1"/>
  <c r="J54" i="1"/>
  <c r="L54" i="1"/>
  <c r="N54" i="1"/>
  <c r="P54" i="1" s="1"/>
  <c r="F64" i="3" s="1"/>
  <c r="H64" i="3" s="1"/>
  <c r="D55" i="1"/>
  <c r="F55" i="1"/>
  <c r="H55" i="1"/>
  <c r="J55" i="1"/>
  <c r="L55" i="1"/>
  <c r="O55" i="1"/>
  <c r="N55" i="1" s="1"/>
  <c r="P55" i="1" s="1"/>
  <c r="D56" i="1"/>
  <c r="F56" i="1"/>
  <c r="H56" i="1"/>
  <c r="J56" i="1"/>
  <c r="L56" i="1"/>
  <c r="O56" i="1"/>
  <c r="D57" i="1"/>
  <c r="F57" i="1"/>
  <c r="H57" i="1"/>
  <c r="J57" i="1"/>
  <c r="L57" i="1"/>
  <c r="D58" i="1"/>
  <c r="F58" i="1"/>
  <c r="H58" i="1"/>
  <c r="J58" i="1"/>
  <c r="L58" i="1"/>
  <c r="D59" i="1"/>
  <c r="F59" i="1"/>
  <c r="H59" i="1"/>
  <c r="J59" i="1"/>
  <c r="L59" i="1"/>
  <c r="D60" i="1"/>
  <c r="F60" i="1"/>
  <c r="H60" i="1"/>
  <c r="J60" i="1"/>
  <c r="L60" i="1"/>
  <c r="O60" i="1"/>
  <c r="D61" i="1"/>
  <c r="F61" i="1"/>
  <c r="O61" i="1" s="1"/>
  <c r="H61" i="1"/>
  <c r="J61" i="1"/>
  <c r="L61" i="1"/>
  <c r="D62" i="1"/>
  <c r="F62" i="1"/>
  <c r="H62" i="1"/>
  <c r="J62" i="1"/>
  <c r="L62" i="1"/>
  <c r="D63" i="1"/>
  <c r="F63" i="1"/>
  <c r="H63" i="1"/>
  <c r="J63" i="1"/>
  <c r="L63" i="1"/>
  <c r="D64" i="1"/>
  <c r="F64" i="1"/>
  <c r="H64" i="1"/>
  <c r="J64" i="1"/>
  <c r="L64" i="1"/>
  <c r="O64" i="1"/>
  <c r="N64" i="1" s="1"/>
  <c r="P64" i="1" s="1"/>
  <c r="F74" i="8" s="1"/>
  <c r="H74" i="8" s="1"/>
  <c r="B74" i="8" s="1"/>
  <c r="D74" i="8" s="1"/>
  <c r="D65" i="1"/>
  <c r="F65" i="1"/>
  <c r="H65" i="1"/>
  <c r="J65" i="1"/>
  <c r="L65" i="1"/>
  <c r="O65" i="1" s="1"/>
  <c r="D66" i="1"/>
  <c r="F66" i="1"/>
  <c r="H66" i="1"/>
  <c r="J66" i="1"/>
  <c r="O66" i="1" s="1"/>
  <c r="L66" i="1"/>
  <c r="D67" i="1"/>
  <c r="F67" i="1"/>
  <c r="H67" i="1"/>
  <c r="O67" i="1" s="1"/>
  <c r="N67" i="1" s="1"/>
  <c r="P67" i="1" s="1"/>
  <c r="F77" i="3" s="1"/>
  <c r="H77" i="3" s="1"/>
  <c r="B77" i="3" s="1"/>
  <c r="D77" i="3" s="1"/>
  <c r="J67" i="1"/>
  <c r="L67" i="1"/>
  <c r="D68" i="1"/>
  <c r="F68" i="1"/>
  <c r="H68" i="1"/>
  <c r="O68" i="1" s="1"/>
  <c r="N68" i="1" s="1"/>
  <c r="P68" i="1" s="1"/>
  <c r="F78" i="3" s="1"/>
  <c r="H78" i="3" s="1"/>
  <c r="B78" i="3" s="1"/>
  <c r="D78" i="3" s="1"/>
  <c r="J68" i="1"/>
  <c r="L68" i="1"/>
  <c r="D69" i="1"/>
  <c r="F69" i="1"/>
  <c r="H69" i="1"/>
  <c r="J69" i="1"/>
  <c r="L69" i="1"/>
  <c r="D70" i="1"/>
  <c r="F70" i="1"/>
  <c r="H70" i="1"/>
  <c r="J70" i="1"/>
  <c r="L70" i="1"/>
  <c r="O70" i="1"/>
  <c r="D71" i="1"/>
  <c r="F71" i="1"/>
  <c r="H71" i="1"/>
  <c r="J71" i="1"/>
  <c r="L71" i="1"/>
  <c r="O71" i="1" s="1"/>
  <c r="D72" i="1"/>
  <c r="F72" i="1"/>
  <c r="H72" i="1"/>
  <c r="J72" i="1"/>
  <c r="O72" i="1" s="1"/>
  <c r="N72" i="1" s="1"/>
  <c r="P72" i="1" s="1"/>
  <c r="F82" i="10" s="1"/>
  <c r="H82" i="10" s="1"/>
  <c r="B82" i="10" s="1"/>
  <c r="D82" i="10" s="1"/>
  <c r="L72" i="1"/>
  <c r="D73" i="1"/>
  <c r="F73" i="1"/>
  <c r="H73" i="1"/>
  <c r="O73" i="1" s="1"/>
  <c r="J73" i="1"/>
  <c r="L73" i="1"/>
  <c r="D74" i="1"/>
  <c r="F74" i="1"/>
  <c r="H74" i="1"/>
  <c r="O74" i="1" s="1"/>
  <c r="J74" i="1"/>
  <c r="L74" i="1"/>
  <c r="D75" i="1"/>
  <c r="F75" i="1"/>
  <c r="H75" i="1"/>
  <c r="J75" i="1"/>
  <c r="L75" i="1"/>
  <c r="D76" i="1"/>
  <c r="O76" i="1" s="1"/>
  <c r="F76" i="1"/>
  <c r="H76" i="1"/>
  <c r="J76" i="1"/>
  <c r="L76" i="1"/>
  <c r="D77" i="1"/>
  <c r="F77" i="1"/>
  <c r="H77" i="1"/>
  <c r="J77" i="1"/>
  <c r="L77" i="1"/>
  <c r="O77" i="1"/>
  <c r="N77" i="1"/>
  <c r="P77" i="1" s="1"/>
  <c r="D78" i="1"/>
  <c r="F78" i="1"/>
  <c r="H78" i="1"/>
  <c r="J78" i="1"/>
  <c r="L78" i="1"/>
  <c r="O78" i="1"/>
  <c r="N78" i="1"/>
  <c r="P78" i="1" s="1"/>
  <c r="F88" i="3" s="1"/>
  <c r="H88" i="3" s="1"/>
  <c r="D79" i="1"/>
  <c r="F79" i="1"/>
  <c r="H79" i="1"/>
  <c r="J79" i="1"/>
  <c r="L79" i="1"/>
  <c r="O79" i="1"/>
  <c r="N79" i="1" s="1"/>
  <c r="P79" i="1" s="1"/>
  <c r="F89" i="3" s="1"/>
  <c r="H89" i="3" s="1"/>
  <c r="D80" i="1"/>
  <c r="F80" i="1"/>
  <c r="H80" i="1"/>
  <c r="J80" i="1"/>
  <c r="L80" i="1"/>
  <c r="O80" i="1" s="1"/>
  <c r="D81" i="1"/>
  <c r="F81" i="1"/>
  <c r="H81" i="1"/>
  <c r="J81" i="1"/>
  <c r="L81" i="1"/>
  <c r="D82" i="1"/>
  <c r="F82" i="1"/>
  <c r="H82" i="1"/>
  <c r="J82" i="1"/>
  <c r="L82" i="1"/>
  <c r="D83" i="1"/>
  <c r="F83" i="1"/>
  <c r="H83" i="1"/>
  <c r="J83" i="1"/>
  <c r="L83" i="1"/>
  <c r="D84" i="1"/>
  <c r="O84" i="1" s="1"/>
  <c r="F84" i="1"/>
  <c r="H84" i="1"/>
  <c r="J84" i="1"/>
  <c r="L84" i="1"/>
  <c r="D85" i="1"/>
  <c r="F85" i="1"/>
  <c r="H85" i="1"/>
  <c r="J85" i="1"/>
  <c r="L85" i="1"/>
  <c r="O85" i="1"/>
  <c r="N85" i="1"/>
  <c r="P85" i="1" s="1"/>
  <c r="D86" i="1"/>
  <c r="F86" i="1"/>
  <c r="H86" i="1"/>
  <c r="J86" i="1"/>
  <c r="L86" i="1"/>
  <c r="O86" i="1"/>
  <c r="N86" i="1"/>
  <c r="P86" i="1" s="1"/>
  <c r="F96" i="3" s="1"/>
  <c r="H96" i="3" s="1"/>
  <c r="D87" i="1"/>
  <c r="F87" i="1"/>
  <c r="O87" i="1" s="1"/>
  <c r="H87" i="1"/>
  <c r="J87" i="1"/>
  <c r="L87" i="1"/>
  <c r="D88" i="1"/>
  <c r="F88" i="1"/>
  <c r="H88" i="1"/>
  <c r="J88" i="1"/>
  <c r="L88" i="1"/>
  <c r="D89" i="1"/>
  <c r="F89" i="1"/>
  <c r="H89" i="1"/>
  <c r="J89" i="1"/>
  <c r="L89" i="1"/>
  <c r="D90" i="1"/>
  <c r="F90" i="1"/>
  <c r="H90" i="1"/>
  <c r="J90" i="1"/>
  <c r="L90" i="1"/>
  <c r="D91" i="1"/>
  <c r="F91" i="1"/>
  <c r="H91" i="1"/>
  <c r="J91" i="1"/>
  <c r="L91" i="1"/>
  <c r="O91" i="1"/>
  <c r="D92" i="1"/>
  <c r="F92" i="1"/>
  <c r="H92" i="1"/>
  <c r="O92" i="1" s="1"/>
  <c r="N92" i="1" s="1"/>
  <c r="P92" i="1" s="1"/>
  <c r="F102" i="3" s="1"/>
  <c r="H102" i="3" s="1"/>
  <c r="B102" i="3" s="1"/>
  <c r="D102" i="3" s="1"/>
  <c r="J92" i="1"/>
  <c r="L92" i="1"/>
  <c r="D93" i="1"/>
  <c r="F93" i="1"/>
  <c r="H93" i="1"/>
  <c r="J93" i="1"/>
  <c r="L93" i="1"/>
  <c r="D94" i="1"/>
  <c r="F94" i="1"/>
  <c r="H94" i="1"/>
  <c r="J94" i="1"/>
  <c r="L94" i="1"/>
  <c r="D95" i="1"/>
  <c r="F95" i="1"/>
  <c r="H95" i="1"/>
  <c r="J95" i="1"/>
  <c r="L95" i="1"/>
  <c r="D96" i="1"/>
  <c r="O96" i="1" s="1"/>
  <c r="F96" i="1"/>
  <c r="H96" i="1"/>
  <c r="J96" i="1"/>
  <c r="L96" i="1"/>
  <c r="N96" i="1"/>
  <c r="P96" i="1" s="1"/>
  <c r="D97" i="1"/>
  <c r="F97" i="1"/>
  <c r="H97" i="1"/>
  <c r="J97" i="1"/>
  <c r="L97" i="1"/>
  <c r="O97" i="1"/>
  <c r="N97" i="1" s="1"/>
  <c r="P97" i="1" s="1"/>
  <c r="F107" i="8" s="1"/>
  <c r="H107" i="8" s="1"/>
  <c r="B107" i="8" s="1"/>
  <c r="D107" i="8" s="1"/>
  <c r="D98" i="1"/>
  <c r="F98" i="1"/>
  <c r="H98" i="1"/>
  <c r="J98" i="1"/>
  <c r="L98" i="1"/>
  <c r="O98" i="1"/>
  <c r="N98" i="1" s="1"/>
  <c r="P98" i="1" s="1"/>
  <c r="F108" i="8" s="1"/>
  <c r="H108" i="8" s="1"/>
  <c r="B108" i="8" s="1"/>
  <c r="D99" i="1"/>
  <c r="F99" i="1"/>
  <c r="H99" i="1"/>
  <c r="J99" i="1"/>
  <c r="L99" i="1"/>
  <c r="O99" i="1"/>
  <c r="D100" i="1"/>
  <c r="F100" i="1"/>
  <c r="H100" i="1"/>
  <c r="J100" i="1"/>
  <c r="L100" i="1"/>
  <c r="D101" i="1"/>
  <c r="F101" i="1"/>
  <c r="H101" i="1"/>
  <c r="J101" i="1"/>
  <c r="L101" i="1"/>
  <c r="D102" i="1"/>
  <c r="F102" i="1"/>
  <c r="H102" i="1"/>
  <c r="J102" i="1"/>
  <c r="L102" i="1"/>
  <c r="D103" i="1"/>
  <c r="O103" i="1" s="1"/>
  <c r="F103" i="1"/>
  <c r="H103" i="1"/>
  <c r="J103" i="1"/>
  <c r="L103" i="1"/>
  <c r="N103" i="1"/>
  <c r="P103" i="1" s="1"/>
  <c r="D104" i="1"/>
  <c r="F104" i="1"/>
  <c r="H104" i="1"/>
  <c r="J104" i="1"/>
  <c r="L104" i="1"/>
  <c r="O104" i="1"/>
  <c r="D105" i="1"/>
  <c r="F105" i="1"/>
  <c r="O105" i="1" s="1"/>
  <c r="H105" i="1"/>
  <c r="J105" i="1"/>
  <c r="L105" i="1"/>
  <c r="D106" i="1"/>
  <c r="F106" i="1"/>
  <c r="H106" i="1"/>
  <c r="J106" i="1"/>
  <c r="L106" i="1"/>
  <c r="D107" i="1"/>
  <c r="F107" i="1"/>
  <c r="H107" i="1"/>
  <c r="J107" i="1"/>
  <c r="L107" i="1"/>
  <c r="D108" i="1"/>
  <c r="F108" i="1"/>
  <c r="H108" i="1"/>
  <c r="J108" i="1"/>
  <c r="L108" i="1"/>
  <c r="D109" i="1"/>
  <c r="F109" i="1"/>
  <c r="H109" i="1"/>
  <c r="J109" i="1"/>
  <c r="L109" i="1"/>
  <c r="O109" i="1"/>
  <c r="N109" i="1" s="1"/>
  <c r="P109" i="1" s="1"/>
  <c r="D110" i="1"/>
  <c r="F110" i="1"/>
  <c r="H110" i="1"/>
  <c r="J110" i="1"/>
  <c r="L110" i="1"/>
  <c r="O110" i="1" s="1"/>
  <c r="D111" i="1"/>
  <c r="F111" i="1"/>
  <c r="H111" i="1"/>
  <c r="O111" i="1" s="1"/>
  <c r="N111" i="1" s="1"/>
  <c r="P111" i="1" s="1"/>
  <c r="F121" i="3" s="1"/>
  <c r="H121" i="3" s="1"/>
  <c r="B121" i="3" s="1"/>
  <c r="D121" i="3" s="1"/>
  <c r="J111" i="1"/>
  <c r="L111" i="1"/>
  <c r="D112" i="1"/>
  <c r="F112" i="1"/>
  <c r="H112" i="1"/>
  <c r="J112" i="1"/>
  <c r="L112" i="1"/>
  <c r="D113" i="1"/>
  <c r="F113" i="1"/>
  <c r="H113" i="1"/>
  <c r="J113" i="1"/>
  <c r="L113" i="1"/>
  <c r="D114" i="1"/>
  <c r="F114" i="1"/>
  <c r="H114" i="1"/>
  <c r="J114" i="1"/>
  <c r="L114" i="1"/>
  <c r="D115" i="1"/>
  <c r="F115" i="1"/>
  <c r="H115" i="1"/>
  <c r="J115" i="1"/>
  <c r="L115" i="1"/>
  <c r="D116" i="1"/>
  <c r="F116" i="1"/>
  <c r="H116" i="1"/>
  <c r="J116" i="1"/>
  <c r="L116" i="1"/>
  <c r="O116" i="1"/>
  <c r="N116" i="1"/>
  <c r="P116" i="1" s="1"/>
  <c r="D117" i="1"/>
  <c r="F117" i="1"/>
  <c r="H117" i="1"/>
  <c r="J117" i="1"/>
  <c r="L117" i="1"/>
  <c r="D118" i="1"/>
  <c r="F118" i="1"/>
  <c r="H118" i="1"/>
  <c r="O118" i="1" s="1"/>
  <c r="N118" i="1" s="1"/>
  <c r="P118" i="1" s="1"/>
  <c r="F128" i="3" s="1"/>
  <c r="H128" i="3" s="1"/>
  <c r="B128" i="3" s="1"/>
  <c r="D128" i="3" s="1"/>
  <c r="J118" i="1"/>
  <c r="L118" i="1"/>
  <c r="D119" i="1"/>
  <c r="F119" i="1"/>
  <c r="H119" i="1"/>
  <c r="J119" i="1"/>
  <c r="L119" i="1"/>
  <c r="D120" i="1"/>
  <c r="F120" i="1"/>
  <c r="H120" i="1"/>
  <c r="J120" i="1"/>
  <c r="L120" i="1"/>
  <c r="D121" i="1"/>
  <c r="F121" i="1"/>
  <c r="H121" i="1"/>
  <c r="J121" i="1"/>
  <c r="L121" i="1"/>
  <c r="D122" i="1"/>
  <c r="F122" i="1"/>
  <c r="H122" i="1"/>
  <c r="J122" i="1"/>
  <c r="L122" i="1"/>
  <c r="D123" i="1"/>
  <c r="F123" i="1"/>
  <c r="H123" i="1"/>
  <c r="J123" i="1"/>
  <c r="L123" i="1"/>
  <c r="O123" i="1"/>
  <c r="N123" i="1"/>
  <c r="P123" i="1" s="1"/>
  <c r="F133" i="3" s="1"/>
  <c r="H133" i="3" s="1"/>
  <c r="B133" i="3" s="1"/>
  <c r="D133" i="3" s="1"/>
  <c r="D124" i="1"/>
  <c r="F124" i="1"/>
  <c r="H124" i="1"/>
  <c r="J124" i="1"/>
  <c r="L124" i="1"/>
  <c r="O124" i="1" s="1"/>
  <c r="N124" i="1" s="1"/>
  <c r="P124" i="1" s="1"/>
  <c r="F134" i="8" s="1"/>
  <c r="H134" i="8" s="1"/>
  <c r="B134" i="8" s="1"/>
  <c r="D134" i="8" s="1"/>
  <c r="D125" i="1"/>
  <c r="F125" i="1"/>
  <c r="H125" i="1"/>
  <c r="O125" i="1" s="1"/>
  <c r="N125" i="1" s="1"/>
  <c r="P125" i="1" s="1"/>
  <c r="F135" i="3" s="1"/>
  <c r="H135" i="3" s="1"/>
  <c r="B135" i="3" s="1"/>
  <c r="D135" i="3" s="1"/>
  <c r="J125" i="1"/>
  <c r="L125" i="1"/>
  <c r="D126" i="1"/>
  <c r="F126" i="1"/>
  <c r="H126" i="1"/>
  <c r="J126" i="1"/>
  <c r="L126" i="1"/>
  <c r="D127" i="1"/>
  <c r="F127" i="1"/>
  <c r="H127" i="1"/>
  <c r="J127" i="1"/>
  <c r="L127" i="1"/>
  <c r="D128" i="1"/>
  <c r="F128" i="1"/>
  <c r="H128" i="1"/>
  <c r="J128" i="1"/>
  <c r="L128" i="1"/>
  <c r="D129" i="1"/>
  <c r="F129" i="1"/>
  <c r="H129" i="1"/>
  <c r="J129" i="1"/>
  <c r="L129" i="1"/>
  <c r="O129" i="1"/>
  <c r="N129" i="1" s="1"/>
  <c r="P129" i="1" s="1"/>
  <c r="F139" i="3" s="1"/>
  <c r="H139" i="3" s="1"/>
  <c r="B139" i="3" s="1"/>
  <c r="D130" i="1"/>
  <c r="F130" i="1"/>
  <c r="H130" i="1"/>
  <c r="J130" i="1"/>
  <c r="L130" i="1"/>
  <c r="O130" i="1" s="1"/>
  <c r="N130" i="1" s="1"/>
  <c r="P130" i="1" s="1"/>
  <c r="F140" i="3" s="1"/>
  <c r="H140" i="3" s="1"/>
  <c r="B140" i="3" s="1"/>
  <c r="D140" i="3" s="1"/>
  <c r="D131" i="1"/>
  <c r="O131" i="1" s="1"/>
  <c r="F131" i="1"/>
  <c r="H131" i="1"/>
  <c r="J131" i="1"/>
  <c r="L131" i="1"/>
  <c r="D132" i="1"/>
  <c r="F132" i="1"/>
  <c r="O132" i="1" s="1"/>
  <c r="N132" i="1" s="1"/>
  <c r="P132" i="1" s="1"/>
  <c r="H132" i="1"/>
  <c r="J132" i="1"/>
  <c r="L132" i="1"/>
  <c r="D133" i="1"/>
  <c r="F133" i="1"/>
  <c r="H133" i="1"/>
  <c r="J133" i="1"/>
  <c r="L133" i="1"/>
  <c r="D134" i="1"/>
  <c r="F134" i="1"/>
  <c r="H134" i="1"/>
  <c r="J134" i="1"/>
  <c r="L134" i="1"/>
  <c r="D135" i="1"/>
  <c r="F135" i="1"/>
  <c r="H135" i="1"/>
  <c r="J135" i="1"/>
  <c r="L135" i="1"/>
  <c r="D136" i="1"/>
  <c r="F136" i="1"/>
  <c r="H136" i="1"/>
  <c r="J136" i="1"/>
  <c r="L136" i="1"/>
  <c r="D137" i="1"/>
  <c r="F137" i="1"/>
  <c r="H137" i="1"/>
  <c r="J137" i="1"/>
  <c r="L137" i="1"/>
  <c r="O137" i="1"/>
  <c r="N137" i="1"/>
  <c r="P137" i="1" s="1"/>
  <c r="D138" i="1"/>
  <c r="F138" i="1"/>
  <c r="O138" i="1" s="1"/>
  <c r="H138" i="1"/>
  <c r="J138" i="1"/>
  <c r="L138" i="1"/>
  <c r="N138" i="1"/>
  <c r="P138" i="1" s="1"/>
  <c r="F148" i="3" s="1"/>
  <c r="H148" i="3" s="1"/>
  <c r="B148" i="3" s="1"/>
  <c r="D148" i="3" s="1"/>
  <c r="D139" i="1"/>
  <c r="F139" i="1"/>
  <c r="H139" i="1"/>
  <c r="J139" i="1"/>
  <c r="L139" i="1"/>
  <c r="D140" i="1"/>
  <c r="F140" i="1"/>
  <c r="H140" i="1"/>
  <c r="J140" i="1"/>
  <c r="L140" i="1"/>
  <c r="D141" i="1"/>
  <c r="F141" i="1"/>
  <c r="H141" i="1"/>
  <c r="J141" i="1"/>
  <c r="L141" i="1"/>
  <c r="D142" i="1"/>
  <c r="O142" i="1" s="1"/>
  <c r="F142" i="1"/>
  <c r="H142" i="1"/>
  <c r="J142" i="1"/>
  <c r="L142" i="1"/>
  <c r="D143" i="1"/>
  <c r="F143" i="1"/>
  <c r="H143" i="1"/>
  <c r="J143" i="1"/>
  <c r="L143" i="1"/>
  <c r="O143" i="1"/>
  <c r="N143" i="1" s="1"/>
  <c r="P143" i="1" s="1"/>
  <c r="D144" i="1"/>
  <c r="F144" i="1"/>
  <c r="H144" i="1"/>
  <c r="J144" i="1"/>
  <c r="L144" i="1"/>
  <c r="O144" i="1" s="1"/>
  <c r="N144" i="1" s="1"/>
  <c r="P144" i="1" s="1"/>
  <c r="F154" i="3" s="1"/>
  <c r="H154" i="3" s="1"/>
  <c r="B154" i="3" s="1"/>
  <c r="D154" i="3" s="1"/>
  <c r="D145" i="1"/>
  <c r="F145" i="1"/>
  <c r="H145" i="1"/>
  <c r="J145" i="1"/>
  <c r="L145" i="1"/>
  <c r="O145" i="1"/>
  <c r="D146" i="1"/>
  <c r="F146" i="1"/>
  <c r="H146" i="1"/>
  <c r="J146" i="1"/>
  <c r="L146" i="1"/>
  <c r="D147" i="1"/>
  <c r="F147" i="1"/>
  <c r="H147" i="1"/>
  <c r="J147" i="1"/>
  <c r="L147" i="1"/>
  <c r="D148" i="1"/>
  <c r="F148" i="1"/>
  <c r="H148" i="1"/>
  <c r="J148" i="1"/>
  <c r="L148" i="1"/>
  <c r="D149" i="1"/>
  <c r="F149" i="1"/>
  <c r="H149" i="1"/>
  <c r="J149" i="1"/>
  <c r="L149" i="1"/>
  <c r="O149" i="1"/>
  <c r="N149" i="1" s="1"/>
  <c r="P149" i="1" s="1"/>
  <c r="D150" i="1"/>
  <c r="F150" i="1"/>
  <c r="H150" i="1"/>
  <c r="J150" i="1"/>
  <c r="L150" i="1"/>
  <c r="O150" i="1" s="1"/>
  <c r="N150" i="1" s="1"/>
  <c r="P150" i="1" s="1"/>
  <c r="F160" i="3" s="1"/>
  <c r="H160" i="3" s="1"/>
  <c r="B160" i="3" s="1"/>
  <c r="D160" i="3" s="1"/>
  <c r="D151" i="1"/>
  <c r="F151" i="1"/>
  <c r="H151" i="1"/>
  <c r="J151" i="1"/>
  <c r="L151" i="1"/>
  <c r="O151" i="1"/>
  <c r="D152" i="1"/>
  <c r="F152" i="1"/>
  <c r="H152" i="1"/>
  <c r="J152" i="1"/>
  <c r="L152" i="1"/>
  <c r="D153" i="1"/>
  <c r="F153" i="1"/>
  <c r="H153" i="1"/>
  <c r="J153" i="1"/>
  <c r="L153" i="1"/>
  <c r="D154" i="1"/>
  <c r="F154" i="1"/>
  <c r="H154" i="1"/>
  <c r="J154" i="1"/>
  <c r="L154" i="1"/>
  <c r="D155" i="1"/>
  <c r="O155" i="1" s="1"/>
  <c r="F155" i="1"/>
  <c r="H155" i="1"/>
  <c r="J155" i="1"/>
  <c r="L155" i="1"/>
  <c r="N155" i="1"/>
  <c r="P155" i="1" s="1"/>
  <c r="F165" i="3" s="1"/>
  <c r="H165" i="3" s="1"/>
  <c r="B165" i="3" s="1"/>
  <c r="D165" i="3" s="1"/>
  <c r="D156" i="1"/>
  <c r="F156" i="1"/>
  <c r="H156" i="1"/>
  <c r="J156" i="1"/>
  <c r="L156" i="1"/>
  <c r="O156" i="1"/>
  <c r="N156" i="1" s="1"/>
  <c r="P156" i="1" s="1"/>
  <c r="D157" i="1"/>
  <c r="F157" i="1"/>
  <c r="H157" i="1"/>
  <c r="J157" i="1"/>
  <c r="L157" i="1"/>
  <c r="O157" i="1"/>
  <c r="N157" i="1" s="1"/>
  <c r="P157" i="1" s="1"/>
  <c r="F167" i="8" s="1"/>
  <c r="H167" i="8" s="1"/>
  <c r="B167" i="8" s="1"/>
  <c r="D167" i="8" s="1"/>
  <c r="D158" i="1"/>
  <c r="F158" i="1"/>
  <c r="H158" i="1"/>
  <c r="J158" i="1"/>
  <c r="L158" i="1"/>
  <c r="O158" i="1" s="1"/>
  <c r="D159" i="1"/>
  <c r="F159" i="1"/>
  <c r="H159" i="1"/>
  <c r="J159" i="1"/>
  <c r="L159" i="1"/>
  <c r="D160" i="1"/>
  <c r="F160" i="1"/>
  <c r="H160" i="1"/>
  <c r="J160" i="1"/>
  <c r="L160" i="1"/>
  <c r="D161" i="1"/>
  <c r="O161" i="1" s="1"/>
  <c r="F161" i="1"/>
  <c r="H161" i="1"/>
  <c r="J161" i="1"/>
  <c r="L161" i="1"/>
  <c r="N161" i="1"/>
  <c r="P161" i="1" s="1"/>
  <c r="D162" i="1"/>
  <c r="F162" i="1"/>
  <c r="H162" i="1"/>
  <c r="J162" i="1"/>
  <c r="L162" i="1"/>
  <c r="O162" i="1"/>
  <c r="N162" i="1"/>
  <c r="P162" i="1" s="1"/>
  <c r="F172" i="3" s="1"/>
  <c r="H172" i="3" s="1"/>
  <c r="B172" i="3" s="1"/>
  <c r="D172" i="3" s="1"/>
  <c r="D163" i="1"/>
  <c r="F163" i="1"/>
  <c r="H163" i="1"/>
  <c r="J163" i="1"/>
  <c r="L163" i="1"/>
  <c r="O163" i="1"/>
  <c r="N163" i="1"/>
  <c r="P163" i="1" s="1"/>
  <c r="F173" i="3" s="1"/>
  <c r="H173" i="3" s="1"/>
  <c r="B173" i="3" s="1"/>
  <c r="D173" i="3" s="1"/>
  <c r="D164" i="1"/>
  <c r="F164" i="1"/>
  <c r="H164" i="1"/>
  <c r="O164" i="1" s="1"/>
  <c r="J164" i="1"/>
  <c r="L164" i="1"/>
  <c r="D165" i="1"/>
  <c r="F165" i="1"/>
  <c r="H165" i="1"/>
  <c r="J165" i="1"/>
  <c r="L165" i="1"/>
  <c r="D166" i="1"/>
  <c r="F166" i="1"/>
  <c r="H166" i="1"/>
  <c r="J166" i="1"/>
  <c r="L166" i="1"/>
  <c r="D167" i="1"/>
  <c r="F167" i="1"/>
  <c r="H167" i="1"/>
  <c r="J167" i="1"/>
  <c r="L167" i="1"/>
  <c r="D168" i="1"/>
  <c r="F168" i="1"/>
  <c r="H168" i="1"/>
  <c r="J168" i="1"/>
  <c r="L168" i="1"/>
  <c r="O168" i="1"/>
  <c r="N168" i="1"/>
  <c r="P168" i="1" s="1"/>
  <c r="D169" i="1"/>
  <c r="F169" i="1"/>
  <c r="H169" i="1"/>
  <c r="J169" i="1"/>
  <c r="L169" i="1"/>
  <c r="O169" i="1"/>
  <c r="N169" i="1"/>
  <c r="P169" i="1" s="1"/>
  <c r="D170" i="1"/>
  <c r="F170" i="1"/>
  <c r="H170" i="1"/>
  <c r="J170" i="1"/>
  <c r="O170" i="1" s="1"/>
  <c r="N170" i="1" s="1"/>
  <c r="P170" i="1" s="1"/>
  <c r="F180" i="3" s="1"/>
  <c r="H180" i="3" s="1"/>
  <c r="B180" i="3" s="1"/>
  <c r="D180" i="3" s="1"/>
  <c r="L170" i="1"/>
  <c r="D171" i="1"/>
  <c r="F171" i="1"/>
  <c r="H171" i="1"/>
  <c r="O171" i="1" s="1"/>
  <c r="J171" i="1"/>
  <c r="L171" i="1"/>
  <c r="D172" i="1"/>
  <c r="O172" i="1" s="1"/>
  <c r="F172" i="1"/>
  <c r="H172" i="1"/>
  <c r="J172" i="1"/>
  <c r="L172" i="1"/>
  <c r="F183" i="3"/>
  <c r="H183" i="3" s="1"/>
  <c r="B183" i="3" s="1"/>
  <c r="D183" i="3" s="1"/>
  <c r="F184" i="3"/>
  <c r="H184" i="3" s="1"/>
  <c r="B184" i="3" s="1"/>
  <c r="D184" i="3" s="1"/>
  <c r="F185" i="3"/>
  <c r="H185" i="3" s="1"/>
  <c r="B185" i="3" s="1"/>
  <c r="D185" i="3" s="1"/>
  <c r="F186" i="3"/>
  <c r="H186" i="3" s="1"/>
  <c r="B186" i="3" s="1"/>
  <c r="D186" i="3" s="1"/>
  <c r="F187" i="3"/>
  <c r="H187" i="3" s="1"/>
  <c r="B187" i="3" s="1"/>
  <c r="D187" i="3" s="1"/>
  <c r="F188" i="3"/>
  <c r="H188" i="3" s="1"/>
  <c r="B188" i="3" s="1"/>
  <c r="D188" i="3" s="1"/>
  <c r="F189" i="3"/>
  <c r="H189" i="3" s="1"/>
  <c r="B189" i="3" s="1"/>
  <c r="D189" i="3" s="1"/>
  <c r="F190" i="3"/>
  <c r="H190" i="3" s="1"/>
  <c r="B190" i="3" s="1"/>
  <c r="D190" i="3" s="1"/>
  <c r="F191" i="3"/>
  <c r="H191" i="3" s="1"/>
  <c r="B191" i="3" s="1"/>
  <c r="D191" i="3" s="1"/>
  <c r="F192" i="3"/>
  <c r="H192" i="3" s="1"/>
  <c r="B192" i="3" s="1"/>
  <c r="D192" i="3" s="1"/>
  <c r="F193" i="3"/>
  <c r="H193" i="3" s="1"/>
  <c r="B193" i="3" s="1"/>
  <c r="D193" i="3" s="1"/>
  <c r="F194" i="3"/>
  <c r="H194" i="3" s="1"/>
  <c r="B194" i="3" s="1"/>
  <c r="D194" i="3" s="1"/>
  <c r="F195" i="3"/>
  <c r="H195" i="3" s="1"/>
  <c r="B195" i="3" s="1"/>
  <c r="D195" i="3" s="1"/>
  <c r="F196" i="3"/>
  <c r="H196" i="3" s="1"/>
  <c r="B196" i="3" s="1"/>
  <c r="D196" i="3" s="1"/>
  <c r="F197" i="3"/>
  <c r="H197" i="3" s="1"/>
  <c r="B197" i="3" s="1"/>
  <c r="D197" i="3" s="1"/>
  <c r="F198" i="3"/>
  <c r="H198" i="3" s="1"/>
  <c r="B198" i="3" s="1"/>
  <c r="D198" i="3" s="1"/>
  <c r="F199" i="3"/>
  <c r="H199" i="3" s="1"/>
  <c r="B199" i="3" s="1"/>
  <c r="D199" i="3" s="1"/>
  <c r="F200" i="3"/>
  <c r="H200" i="3" s="1"/>
  <c r="B200" i="3" s="1"/>
  <c r="D200" i="3" s="1"/>
  <c r="F201" i="3"/>
  <c r="H201" i="3" s="1"/>
  <c r="B201" i="3" s="1"/>
  <c r="D201" i="3" s="1"/>
  <c r="F202" i="3"/>
  <c r="H202" i="3" s="1"/>
  <c r="B202" i="3" s="1"/>
  <c r="D202" i="3" s="1"/>
  <c r="F203" i="3"/>
  <c r="H203" i="3" s="1"/>
  <c r="B203" i="3" s="1"/>
  <c r="D203" i="3" s="1"/>
  <c r="F204" i="3"/>
  <c r="H204" i="3" s="1"/>
  <c r="B204" i="3" s="1"/>
  <c r="D204" i="3" s="1"/>
  <c r="F205" i="3"/>
  <c r="H205" i="3" s="1"/>
  <c r="B205" i="3" s="1"/>
  <c r="D205" i="3" s="1"/>
  <c r="F206" i="3"/>
  <c r="H206" i="3" s="1"/>
  <c r="B206" i="3" s="1"/>
  <c r="D206" i="3" s="1"/>
  <c r="F207" i="3"/>
  <c r="H207" i="3" s="1"/>
  <c r="B207" i="3" s="1"/>
  <c r="D207" i="3" s="1"/>
  <c r="F208" i="3"/>
  <c r="H208" i="3" s="1"/>
  <c r="B208" i="3" s="1"/>
  <c r="D208" i="3" s="1"/>
  <c r="F209" i="3"/>
  <c r="H209" i="3"/>
  <c r="B209" i="3" s="1"/>
  <c r="D209" i="3" s="1"/>
  <c r="F210" i="3"/>
  <c r="H210" i="3" s="1"/>
  <c r="B210" i="3" s="1"/>
  <c r="D210" i="3" s="1"/>
  <c r="F211" i="3"/>
  <c r="H211" i="3" s="1"/>
  <c r="B211" i="3" s="1"/>
  <c r="D211" i="3" s="1"/>
  <c r="F212" i="3"/>
  <c r="H212" i="3" s="1"/>
  <c r="B212" i="3" s="1"/>
  <c r="D212" i="3" s="1"/>
  <c r="F213" i="3"/>
  <c r="H213" i="3" s="1"/>
  <c r="B213" i="3" s="1"/>
  <c r="D213" i="3" s="1"/>
  <c r="F15" i="7"/>
  <c r="H15" i="7" s="1"/>
  <c r="B15" i="7" s="1"/>
  <c r="F18" i="7"/>
  <c r="H18" i="7" s="1"/>
  <c r="B18" i="7" s="1"/>
  <c r="F19" i="7"/>
  <c r="H19" i="7" s="1"/>
  <c r="B19" i="7" s="1"/>
  <c r="F20" i="7"/>
  <c r="H20" i="7" s="1"/>
  <c r="B20" i="7" s="1"/>
  <c r="F21" i="7"/>
  <c r="H21" i="7" s="1"/>
  <c r="B21" i="7" s="1"/>
  <c r="D21" i="7" s="1"/>
  <c r="F22" i="7"/>
  <c r="H22" i="7" s="1"/>
  <c r="B22" i="7" s="1"/>
  <c r="F23" i="7"/>
  <c r="H23" i="7" s="1"/>
  <c r="B23" i="7" s="1"/>
  <c r="D23" i="7" s="1"/>
  <c r="F31" i="7"/>
  <c r="H31" i="7" s="1"/>
  <c r="B31" i="7" s="1"/>
  <c r="F77" i="7"/>
  <c r="H77" i="7" s="1"/>
  <c r="B77" i="7" s="1"/>
  <c r="F88" i="7"/>
  <c r="H88" i="7" s="1"/>
  <c r="B88" i="7" s="1"/>
  <c r="F89" i="7"/>
  <c r="H89" i="7" s="1"/>
  <c r="B89" i="7" s="1"/>
  <c r="F102" i="7"/>
  <c r="H102" i="7" s="1"/>
  <c r="B102" i="7" s="1"/>
  <c r="F121" i="7"/>
  <c r="H121" i="7" s="1"/>
  <c r="B121" i="7" s="1"/>
  <c r="F139" i="7"/>
  <c r="H139" i="7" s="1"/>
  <c r="B139" i="7" s="1"/>
  <c r="F140" i="7"/>
  <c r="H140" i="7" s="1"/>
  <c r="B140" i="7" s="1"/>
  <c r="F148" i="7"/>
  <c r="H148" i="7" s="1"/>
  <c r="B148" i="7" s="1"/>
  <c r="F154" i="7"/>
  <c r="H154" i="7" s="1"/>
  <c r="B154" i="7" s="1"/>
  <c r="F160" i="7"/>
  <c r="H160" i="7" s="1"/>
  <c r="B160" i="7" s="1"/>
  <c r="F172" i="7"/>
  <c r="H172" i="7" s="1"/>
  <c r="B172" i="7" s="1"/>
  <c r="F183" i="7"/>
  <c r="H183" i="7"/>
  <c r="B183" i="7" s="1"/>
  <c r="F184" i="7"/>
  <c r="H184" i="7" s="1"/>
  <c r="B184" i="7" s="1"/>
  <c r="D184" i="7" s="1"/>
  <c r="F185" i="7"/>
  <c r="H185" i="7" s="1"/>
  <c r="B185" i="7" s="1"/>
  <c r="F186" i="7"/>
  <c r="H186" i="7" s="1"/>
  <c r="B186" i="7" s="1"/>
  <c r="F187" i="7"/>
  <c r="H187" i="7" s="1"/>
  <c r="B187" i="7" s="1"/>
  <c r="F188" i="7"/>
  <c r="H188" i="7" s="1"/>
  <c r="B188" i="7" s="1"/>
  <c r="D188" i="7" s="1"/>
  <c r="F189" i="7"/>
  <c r="H189" i="7" s="1"/>
  <c r="B189" i="7" s="1"/>
  <c r="F190" i="7"/>
  <c r="H190" i="7" s="1"/>
  <c r="B190" i="7" s="1"/>
  <c r="D190" i="7" s="1"/>
  <c r="F191" i="7"/>
  <c r="H191" i="7" s="1"/>
  <c r="B191" i="7" s="1"/>
  <c r="F192" i="7"/>
  <c r="H192" i="7" s="1"/>
  <c r="B192" i="7" s="1"/>
  <c r="F193" i="7"/>
  <c r="H193" i="7" s="1"/>
  <c r="B193" i="7" s="1"/>
  <c r="F194" i="7"/>
  <c r="H194" i="7" s="1"/>
  <c r="B194" i="7" s="1"/>
  <c r="D194" i="7" s="1"/>
  <c r="F195" i="7"/>
  <c r="H195" i="7" s="1"/>
  <c r="B195" i="7" s="1"/>
  <c r="F196" i="7"/>
  <c r="H196" i="7" s="1"/>
  <c r="B196" i="7" s="1"/>
  <c r="F197" i="7"/>
  <c r="H197" i="7" s="1"/>
  <c r="B197" i="7" s="1"/>
  <c r="D197" i="7" s="1"/>
  <c r="F198" i="7"/>
  <c r="H198" i="7" s="1"/>
  <c r="B198" i="7" s="1"/>
  <c r="D198" i="7" s="1"/>
  <c r="F199" i="7"/>
  <c r="H199" i="7" s="1"/>
  <c r="B199" i="7" s="1"/>
  <c r="F200" i="7"/>
  <c r="H200" i="7" s="1"/>
  <c r="B200" i="7" s="1"/>
  <c r="F201" i="7"/>
  <c r="H201" i="7" s="1"/>
  <c r="B201" i="7" s="1"/>
  <c r="D201" i="7" s="1"/>
  <c r="F202" i="7"/>
  <c r="H202" i="7" s="1"/>
  <c r="B202" i="7"/>
  <c r="D202" i="7" s="1"/>
  <c r="F203" i="7"/>
  <c r="H203" i="7" s="1"/>
  <c r="B203" i="7" s="1"/>
  <c r="D203" i="7" s="1"/>
  <c r="F204" i="7"/>
  <c r="H204" i="7" s="1"/>
  <c r="B204" i="7" s="1"/>
  <c r="D204" i="7" s="1"/>
  <c r="F205" i="7"/>
  <c r="H205" i="7" s="1"/>
  <c r="B205" i="7" s="1"/>
  <c r="F206" i="7"/>
  <c r="H206" i="7"/>
  <c r="B206" i="7" s="1"/>
  <c r="D206" i="7" s="1"/>
  <c r="F207" i="7"/>
  <c r="H207" i="7"/>
  <c r="B207" i="7" s="1"/>
  <c r="F208" i="7"/>
  <c r="H208" i="7" s="1"/>
  <c r="B208" i="7" s="1"/>
  <c r="F209" i="7"/>
  <c r="H209" i="7" s="1"/>
  <c r="B209" i="7" s="1"/>
  <c r="F210" i="7"/>
  <c r="H210" i="7" s="1"/>
  <c r="B210" i="7" s="1"/>
  <c r="F211" i="7"/>
  <c r="H211" i="7" s="1"/>
  <c r="B211" i="7" s="1"/>
  <c r="F212" i="7"/>
  <c r="H212" i="7" s="1"/>
  <c r="B212" i="7" s="1"/>
  <c r="D212" i="7" s="1"/>
  <c r="F213" i="7"/>
  <c r="H213" i="7" s="1"/>
  <c r="B213" i="7" s="1"/>
  <c r="D213" i="7" s="1"/>
  <c r="F15" i="8"/>
  <c r="H15" i="8" s="1"/>
  <c r="B15" i="8" s="1"/>
  <c r="F18" i="8"/>
  <c r="H18" i="8" s="1"/>
  <c r="B18" i="8" s="1"/>
  <c r="D18" i="8" s="1"/>
  <c r="F19" i="8"/>
  <c r="H19" i="8" s="1"/>
  <c r="B19" i="8" s="1"/>
  <c r="F20" i="8"/>
  <c r="H20" i="8" s="1"/>
  <c r="B20" i="8" s="1"/>
  <c r="F21" i="8"/>
  <c r="H21" i="8" s="1"/>
  <c r="B21" i="8" s="1"/>
  <c r="F22" i="8"/>
  <c r="H22" i="8"/>
  <c r="B22" i="8" s="1"/>
  <c r="D22" i="8" s="1"/>
  <c r="F23" i="8"/>
  <c r="H23" i="8"/>
  <c r="B23" i="8" s="1"/>
  <c r="F31" i="8"/>
  <c r="H31" i="8" s="1"/>
  <c r="B31" i="8" s="1"/>
  <c r="D31" i="8" s="1"/>
  <c r="F65" i="8"/>
  <c r="H65" i="8" s="1"/>
  <c r="B65" i="8" s="1"/>
  <c r="F77" i="8"/>
  <c r="H77" i="8" s="1"/>
  <c r="B77" i="8" s="1"/>
  <c r="F87" i="8"/>
  <c r="H87" i="8" s="1"/>
  <c r="B87" i="8" s="1"/>
  <c r="D87" i="8" s="1"/>
  <c r="F88" i="8"/>
  <c r="H88" i="8" s="1"/>
  <c r="B88" i="8" s="1"/>
  <c r="D88" i="8" s="1"/>
  <c r="F89" i="8"/>
  <c r="H89" i="8" s="1"/>
  <c r="B89" i="8" s="1"/>
  <c r="F96" i="8"/>
  <c r="H96" i="8" s="1"/>
  <c r="B96" i="8" s="1"/>
  <c r="D96" i="8" s="1"/>
  <c r="F102" i="8"/>
  <c r="H102" i="8" s="1"/>
  <c r="B102" i="8" s="1"/>
  <c r="D102" i="8" s="1"/>
  <c r="F106" i="8"/>
  <c r="H106" i="8" s="1"/>
  <c r="B106" i="8" s="1"/>
  <c r="F113" i="8"/>
  <c r="H113" i="8" s="1"/>
  <c r="B113" i="8" s="1"/>
  <c r="D113" i="8" s="1"/>
  <c r="F119" i="8"/>
  <c r="H119" i="8" s="1"/>
  <c r="B119" i="8" s="1"/>
  <c r="D119" i="8" s="1"/>
  <c r="F121" i="8"/>
  <c r="H121" i="8" s="1"/>
  <c r="B121" i="8" s="1"/>
  <c r="D121" i="8" s="1"/>
  <c r="F126" i="8"/>
  <c r="H126" i="8" s="1"/>
  <c r="B126" i="8" s="1"/>
  <c r="D126" i="8" s="1"/>
  <c r="F128" i="8"/>
  <c r="H128" i="8" s="1"/>
  <c r="B128" i="8" s="1"/>
  <c r="F139" i="8"/>
  <c r="H139" i="8" s="1"/>
  <c r="B139" i="8" s="1"/>
  <c r="F140" i="8"/>
  <c r="H140" i="8" s="1"/>
  <c r="B140" i="8" s="1"/>
  <c r="D140" i="8" s="1"/>
  <c r="F142" i="8"/>
  <c r="H142" i="8" s="1"/>
  <c r="B142" i="8" s="1"/>
  <c r="F147" i="8"/>
  <c r="H147" i="8" s="1"/>
  <c r="B147" i="8" s="1"/>
  <c r="D147" i="8" s="1"/>
  <c r="F148" i="8"/>
  <c r="H148" i="8" s="1"/>
  <c r="B148" i="8" s="1"/>
  <c r="F154" i="8"/>
  <c r="H154" i="8" s="1"/>
  <c r="B154" i="8" s="1"/>
  <c r="F160" i="8"/>
  <c r="H160" i="8" s="1"/>
  <c r="B160" i="8" s="1"/>
  <c r="D160" i="8" s="1"/>
  <c r="F165" i="8"/>
  <c r="H165" i="8" s="1"/>
  <c r="B165" i="8" s="1"/>
  <c r="F166" i="8"/>
  <c r="H166" i="8" s="1"/>
  <c r="B166" i="8" s="1"/>
  <c r="D166" i="8" s="1"/>
  <c r="F172" i="8"/>
  <c r="H172" i="8" s="1"/>
  <c r="B172" i="8"/>
  <c r="F173" i="8"/>
  <c r="H173" i="8" s="1"/>
  <c r="B173" i="8" s="1"/>
  <c r="D173" i="8" s="1"/>
  <c r="F179" i="8"/>
  <c r="H179" i="8" s="1"/>
  <c r="B179" i="8" s="1"/>
  <c r="F180" i="8"/>
  <c r="H180" i="8" s="1"/>
  <c r="B180" i="8" s="1"/>
  <c r="D180" i="8" s="1"/>
  <c r="F183" i="8"/>
  <c r="H183" i="8" s="1"/>
  <c r="B183" i="8" s="1"/>
  <c r="D183" i="8" s="1"/>
  <c r="F184" i="8"/>
  <c r="H184" i="8" s="1"/>
  <c r="B184" i="8" s="1"/>
  <c r="D184" i="8" s="1"/>
  <c r="F185" i="8"/>
  <c r="H185" i="8" s="1"/>
  <c r="B185" i="8" s="1"/>
  <c r="F186" i="8"/>
  <c r="H186" i="8" s="1"/>
  <c r="B186" i="8" s="1"/>
  <c r="D186" i="8" s="1"/>
  <c r="F187" i="8"/>
  <c r="H187" i="8" s="1"/>
  <c r="B187" i="8" s="1"/>
  <c r="D187" i="8" s="1"/>
  <c r="F188" i="8"/>
  <c r="H188" i="8" s="1"/>
  <c r="B188" i="8" s="1"/>
  <c r="D188" i="8" s="1"/>
  <c r="F189" i="8"/>
  <c r="H189" i="8" s="1"/>
  <c r="B189" i="8" s="1"/>
  <c r="F190" i="8"/>
  <c r="H190" i="8" s="1"/>
  <c r="B190" i="8" s="1"/>
  <c r="F191" i="8"/>
  <c r="H191" i="8" s="1"/>
  <c r="B191" i="8"/>
  <c r="D191" i="8" s="1"/>
  <c r="F192" i="8"/>
  <c r="H192" i="8" s="1"/>
  <c r="B192" i="8" s="1"/>
  <c r="D192" i="8" s="1"/>
  <c r="F193" i="8"/>
  <c r="H193" i="8" s="1"/>
  <c r="B193" i="8" s="1"/>
  <c r="F194" i="8"/>
  <c r="H194" i="8" s="1"/>
  <c r="B194" i="8" s="1"/>
  <c r="D194" i="8" s="1"/>
  <c r="F195" i="8"/>
  <c r="H195" i="8"/>
  <c r="B195" i="8" s="1"/>
  <c r="D195" i="8" s="1"/>
  <c r="F196" i="8"/>
  <c r="H196" i="8" s="1"/>
  <c r="B196" i="8" s="1"/>
  <c r="D196" i="8" s="1"/>
  <c r="F197" i="8"/>
  <c r="H197" i="8" s="1"/>
  <c r="B197" i="8" s="1"/>
  <c r="F198" i="8"/>
  <c r="H198" i="8" s="1"/>
  <c r="B198" i="8" s="1"/>
  <c r="D198" i="8" s="1"/>
  <c r="F199" i="8"/>
  <c r="H199" i="8" s="1"/>
  <c r="B199" i="8" s="1"/>
  <c r="D199" i="8" s="1"/>
  <c r="F200" i="8"/>
  <c r="H200" i="8" s="1"/>
  <c r="B200" i="8" s="1"/>
  <c r="D200" i="8" s="1"/>
  <c r="F201" i="8"/>
  <c r="H201" i="8" s="1"/>
  <c r="B201" i="8" s="1"/>
  <c r="D201" i="8" s="1"/>
  <c r="F202" i="8"/>
  <c r="H202" i="8" s="1"/>
  <c r="B202" i="8" s="1"/>
  <c r="F203" i="8"/>
  <c r="H203" i="8" s="1"/>
  <c r="B203" i="8" s="1"/>
  <c r="D203" i="8" s="1"/>
  <c r="F204" i="8"/>
  <c r="H204" i="8" s="1"/>
  <c r="B204" i="8" s="1"/>
  <c r="D204" i="8" s="1"/>
  <c r="F205" i="8"/>
  <c r="H205" i="8" s="1"/>
  <c r="B205" i="8" s="1"/>
  <c r="D205" i="8" s="1"/>
  <c r="F206" i="8"/>
  <c r="H206" i="8" s="1"/>
  <c r="B206" i="8" s="1"/>
  <c r="D206" i="8" s="1"/>
  <c r="F207" i="8"/>
  <c r="H207" i="8" s="1"/>
  <c r="B207" i="8" s="1"/>
  <c r="D207" i="8" s="1"/>
  <c r="F208" i="8"/>
  <c r="H208" i="8" s="1"/>
  <c r="B208" i="8" s="1"/>
  <c r="D208" i="8" s="1"/>
  <c r="F209" i="8"/>
  <c r="H209" i="8" s="1"/>
  <c r="B209" i="8" s="1"/>
  <c r="D209" i="8" s="1"/>
  <c r="F210" i="8"/>
  <c r="H210" i="8" s="1"/>
  <c r="B210" i="8" s="1"/>
  <c r="D210" i="8" s="1"/>
  <c r="F211" i="8"/>
  <c r="H211" i="8" s="1"/>
  <c r="B211" i="8" s="1"/>
  <c r="D211" i="8" s="1"/>
  <c r="F212" i="8"/>
  <c r="H212" i="8" s="1"/>
  <c r="B212" i="8" s="1"/>
  <c r="D212" i="8" s="1"/>
  <c r="F213" i="8"/>
  <c r="H213" i="8" s="1"/>
  <c r="B213" i="8" s="1"/>
  <c r="F15" i="10"/>
  <c r="H15" i="10" s="1"/>
  <c r="B15" i="10" s="1"/>
  <c r="F18" i="10"/>
  <c r="H18" i="10" s="1"/>
  <c r="B18" i="10" s="1"/>
  <c r="F19" i="10"/>
  <c r="H19" i="10" s="1"/>
  <c r="B19" i="10" s="1"/>
  <c r="D19" i="10" s="1"/>
  <c r="F20" i="10"/>
  <c r="H20" i="10" s="1"/>
  <c r="B20" i="10" s="1"/>
  <c r="D20" i="10" s="1"/>
  <c r="F21" i="10"/>
  <c r="H21" i="10" s="1"/>
  <c r="B21" i="10" s="1"/>
  <c r="D21" i="10" s="1"/>
  <c r="F22" i="10"/>
  <c r="H22" i="10" s="1"/>
  <c r="B22" i="10" s="1"/>
  <c r="D22" i="10" s="1"/>
  <c r="F23" i="10"/>
  <c r="H23" i="10" s="1"/>
  <c r="B23" i="10" s="1"/>
  <c r="F31" i="10"/>
  <c r="H31" i="10" s="1"/>
  <c r="B31" i="10" s="1"/>
  <c r="F51" i="10"/>
  <c r="H51" i="10" s="1"/>
  <c r="B51" i="10" s="1"/>
  <c r="D51" i="10" s="1"/>
  <c r="F64" i="10"/>
  <c r="H64" i="10" s="1"/>
  <c r="B64" i="10" s="1"/>
  <c r="D64" i="10" s="1"/>
  <c r="F65" i="10"/>
  <c r="H65" i="10" s="1"/>
  <c r="B65" i="10" s="1"/>
  <c r="D65" i="10" s="1"/>
  <c r="F77" i="10"/>
  <c r="H77" i="10" s="1"/>
  <c r="B77" i="10" s="1"/>
  <c r="D77" i="10" s="1"/>
  <c r="F78" i="10"/>
  <c r="H78" i="10" s="1"/>
  <c r="B78" i="10" s="1"/>
  <c r="D78" i="10" s="1"/>
  <c r="F87" i="10"/>
  <c r="H87" i="10" s="1"/>
  <c r="B87" i="10" s="1"/>
  <c r="D87" i="10" s="1"/>
  <c r="F88" i="10"/>
  <c r="H88" i="10" s="1"/>
  <c r="B88" i="10" s="1"/>
  <c r="D88" i="10" s="1"/>
  <c r="F89" i="10"/>
  <c r="H89" i="10" s="1"/>
  <c r="B89" i="10" s="1"/>
  <c r="D89" i="10" s="1"/>
  <c r="F96" i="10"/>
  <c r="H96" i="10" s="1"/>
  <c r="B96" i="10" s="1"/>
  <c r="D96" i="10" s="1"/>
  <c r="F102" i="10"/>
  <c r="H102" i="10" s="1"/>
  <c r="B102" i="10" s="1"/>
  <c r="F106" i="10"/>
  <c r="H106" i="10" s="1"/>
  <c r="B106" i="10" s="1"/>
  <c r="D106" i="10" s="1"/>
  <c r="F107" i="10"/>
  <c r="H107" i="10" s="1"/>
  <c r="B107" i="10" s="1"/>
  <c r="D107" i="10" s="1"/>
  <c r="F108" i="10"/>
  <c r="H108" i="10" s="1"/>
  <c r="B108" i="10" s="1"/>
  <c r="D108" i="10" s="1"/>
  <c r="F119" i="10"/>
  <c r="H119" i="10"/>
  <c r="B119" i="10" s="1"/>
  <c r="D119" i="10" s="1"/>
  <c r="F121" i="10"/>
  <c r="H121" i="10" s="1"/>
  <c r="B121" i="10" s="1"/>
  <c r="D121" i="10" s="1"/>
  <c r="F126" i="10"/>
  <c r="H126" i="10" s="1"/>
  <c r="B126" i="10" s="1"/>
  <c r="D126" i="10" s="1"/>
  <c r="F128" i="10"/>
  <c r="H128" i="10" s="1"/>
  <c r="B128" i="10" s="1"/>
  <c r="D128" i="10" s="1"/>
  <c r="F134" i="10"/>
  <c r="H134" i="10" s="1"/>
  <c r="B134" i="10" s="1"/>
  <c r="F139" i="10"/>
  <c r="H139" i="10" s="1"/>
  <c r="B139" i="10" s="1"/>
  <c r="F140" i="10"/>
  <c r="H140" i="10" s="1"/>
  <c r="B140" i="10" s="1"/>
  <c r="D140" i="10" s="1"/>
  <c r="F142" i="10"/>
  <c r="H142" i="10" s="1"/>
  <c r="B142" i="10" s="1"/>
  <c r="F147" i="10"/>
  <c r="H147" i="10" s="1"/>
  <c r="B147" i="10" s="1"/>
  <c r="D147" i="10" s="1"/>
  <c r="F148" i="10"/>
  <c r="H148" i="10" s="1"/>
  <c r="B148" i="10" s="1"/>
  <c r="D148" i="10" s="1"/>
  <c r="F153" i="10"/>
  <c r="H153" i="10" s="1"/>
  <c r="B153" i="10" s="1"/>
  <c r="D153" i="10" s="1"/>
  <c r="F154" i="10"/>
  <c r="H154" i="10" s="1"/>
  <c r="B154" i="10" s="1"/>
  <c r="D154" i="10" s="1"/>
  <c r="F159" i="10"/>
  <c r="H159" i="10" s="1"/>
  <c r="B159" i="10" s="1"/>
  <c r="D159" i="10" s="1"/>
  <c r="F160" i="10"/>
  <c r="H160" i="10" s="1"/>
  <c r="B160" i="10" s="1"/>
  <c r="D160" i="10" s="1"/>
  <c r="F165" i="10"/>
  <c r="H165" i="10" s="1"/>
  <c r="B165" i="10" s="1"/>
  <c r="F166" i="10"/>
  <c r="H166" i="10" s="1"/>
  <c r="B166" i="10"/>
  <c r="D166" i="10" s="1"/>
  <c r="F167" i="10"/>
  <c r="H167" i="10" s="1"/>
  <c r="B167" i="10" s="1"/>
  <c r="D167" i="10" s="1"/>
  <c r="F171" i="10"/>
  <c r="H171" i="10" s="1"/>
  <c r="B171" i="10" s="1"/>
  <c r="D171" i="10" s="1"/>
  <c r="F172" i="10"/>
  <c r="H172" i="10" s="1"/>
  <c r="B172" i="10" s="1"/>
  <c r="D172" i="10" s="1"/>
  <c r="F178" i="10"/>
  <c r="H178" i="10" s="1"/>
  <c r="B178" i="10" s="1"/>
  <c r="D178" i="10" s="1"/>
  <c r="F179" i="10"/>
  <c r="H179" i="10" s="1"/>
  <c r="B179" i="10" s="1"/>
  <c r="F180" i="10"/>
  <c r="H180" i="10" s="1"/>
  <c r="B180" i="10" s="1"/>
  <c r="D180" i="10" s="1"/>
  <c r="F183" i="10"/>
  <c r="H183" i="10" s="1"/>
  <c r="B183" i="10" s="1"/>
  <c r="D183" i="10" s="1"/>
  <c r="F184" i="10"/>
  <c r="H184" i="10" s="1"/>
  <c r="B184" i="10" s="1"/>
  <c r="D184" i="10" s="1"/>
  <c r="F185" i="10"/>
  <c r="H185" i="10" s="1"/>
  <c r="B185" i="10" s="1"/>
  <c r="D185" i="10" s="1"/>
  <c r="F186" i="10"/>
  <c r="H186" i="10" s="1"/>
  <c r="B186" i="10"/>
  <c r="D186" i="10" s="1"/>
  <c r="F187" i="10"/>
  <c r="H187" i="10" s="1"/>
  <c r="B187" i="10" s="1"/>
  <c r="D187" i="10" s="1"/>
  <c r="F188" i="10"/>
  <c r="H188" i="10" s="1"/>
  <c r="B188" i="10"/>
  <c r="D188" i="10" s="1"/>
  <c r="F189" i="10"/>
  <c r="H189" i="10" s="1"/>
  <c r="B189" i="10" s="1"/>
  <c r="D189" i="10" s="1"/>
  <c r="F190" i="10"/>
  <c r="H190" i="10" s="1"/>
  <c r="B190" i="10" s="1"/>
  <c r="D190" i="10" s="1"/>
  <c r="F191" i="10"/>
  <c r="H191" i="10" s="1"/>
  <c r="B191" i="10" s="1"/>
  <c r="D191" i="10" s="1"/>
  <c r="F192" i="10"/>
  <c r="H192" i="10" s="1"/>
  <c r="B192" i="10" s="1"/>
  <c r="D192" i="10" s="1"/>
  <c r="F193" i="10"/>
  <c r="H193" i="10" s="1"/>
  <c r="B193" i="10" s="1"/>
  <c r="D193" i="10" s="1"/>
  <c r="F194" i="10"/>
  <c r="H194" i="10" s="1"/>
  <c r="B194" i="10" s="1"/>
  <c r="D194" i="10" s="1"/>
  <c r="F195" i="10"/>
  <c r="H195" i="10" s="1"/>
  <c r="B195" i="10" s="1"/>
  <c r="D195" i="10" s="1"/>
  <c r="F196" i="10"/>
  <c r="H196" i="10" s="1"/>
  <c r="B196" i="10" s="1"/>
  <c r="D196" i="10" s="1"/>
  <c r="F197" i="10"/>
  <c r="H197" i="10" s="1"/>
  <c r="B197" i="10" s="1"/>
  <c r="D197" i="10" s="1"/>
  <c r="F198" i="10"/>
  <c r="H198" i="10" s="1"/>
  <c r="B198" i="10" s="1"/>
  <c r="F199" i="10"/>
  <c r="H199" i="10" s="1"/>
  <c r="B199" i="10" s="1"/>
  <c r="D199" i="10" s="1"/>
  <c r="F200" i="10"/>
  <c r="H200" i="10" s="1"/>
  <c r="B200" i="10" s="1"/>
  <c r="D200" i="10" s="1"/>
  <c r="F201" i="10"/>
  <c r="H201" i="10" s="1"/>
  <c r="B201" i="10" s="1"/>
  <c r="D201" i="10" s="1"/>
  <c r="F202" i="10"/>
  <c r="H202" i="10" s="1"/>
  <c r="B202" i="10" s="1"/>
  <c r="D202" i="10" s="1"/>
  <c r="F203" i="10"/>
  <c r="H203" i="10" s="1"/>
  <c r="B203" i="10" s="1"/>
  <c r="D203" i="10" s="1"/>
  <c r="F204" i="10"/>
  <c r="H204" i="10" s="1"/>
  <c r="B204" i="10" s="1"/>
  <c r="D204" i="10" s="1"/>
  <c r="F205" i="10"/>
  <c r="H205" i="10" s="1"/>
  <c r="B205" i="10" s="1"/>
  <c r="D205" i="10" s="1"/>
  <c r="F206" i="10"/>
  <c r="H206" i="10" s="1"/>
  <c r="B206" i="10" s="1"/>
  <c r="D206" i="10" s="1"/>
  <c r="F207" i="10"/>
  <c r="H207" i="10" s="1"/>
  <c r="B207" i="10" s="1"/>
  <c r="D207" i="10" s="1"/>
  <c r="F208" i="10"/>
  <c r="H208" i="10" s="1"/>
  <c r="B208" i="10" s="1"/>
  <c r="F209" i="10"/>
  <c r="H209" i="10" s="1"/>
  <c r="B209" i="10" s="1"/>
  <c r="D209" i="10" s="1"/>
  <c r="F210" i="10"/>
  <c r="H210" i="10" s="1"/>
  <c r="B210" i="10" s="1"/>
  <c r="D210" i="10" s="1"/>
  <c r="F211" i="10"/>
  <c r="H211" i="10" s="1"/>
  <c r="B211" i="10" s="1"/>
  <c r="D211" i="10" s="1"/>
  <c r="F212" i="10"/>
  <c r="H212" i="10" s="1"/>
  <c r="B212" i="10" s="1"/>
  <c r="D212" i="10" s="1"/>
  <c r="F213" i="10"/>
  <c r="H213" i="10" s="1"/>
  <c r="B213" i="10" s="1"/>
  <c r="D213" i="10" s="1"/>
  <c r="B1" i="2"/>
  <c r="A15" i="2"/>
  <c r="A25" i="2"/>
  <c r="A33" i="2"/>
  <c r="A35" i="2"/>
  <c r="A36" i="2"/>
  <c r="A37" i="2"/>
  <c r="A38" i="2"/>
  <c r="A39" i="2"/>
  <c r="A41" i="2"/>
  <c r="A42" i="2"/>
  <c r="A44" i="2"/>
  <c r="A45" i="2"/>
  <c r="A46" i="2"/>
  <c r="A47" i="2"/>
  <c r="A49" i="2"/>
  <c r="A50" i="2"/>
  <c r="A51" i="2"/>
  <c r="A54" i="2"/>
  <c r="A55" i="2"/>
  <c r="A56" i="2"/>
  <c r="A57" i="2"/>
  <c r="A58" i="2"/>
  <c r="A59" i="2"/>
  <c r="A60" i="2"/>
  <c r="A62" i="2"/>
  <c r="A63" i="2"/>
  <c r="A64" i="2"/>
  <c r="A68" i="2"/>
  <c r="A70" i="2"/>
  <c r="A71" i="2"/>
  <c r="A72" i="2"/>
  <c r="A73" i="2"/>
  <c r="A75" i="2"/>
  <c r="A76" i="2"/>
  <c r="A78" i="2"/>
  <c r="A81" i="2"/>
  <c r="A82" i="2"/>
  <c r="A83" i="2"/>
  <c r="A85" i="2"/>
  <c r="A86" i="2"/>
  <c r="A90" i="2"/>
  <c r="A91" i="2"/>
  <c r="A92" i="2"/>
  <c r="A93" i="2"/>
  <c r="A94" i="2"/>
  <c r="A95" i="2"/>
  <c r="A96" i="2"/>
  <c r="A97" i="2"/>
  <c r="A98" i="2"/>
  <c r="A99" i="2"/>
  <c r="A101" i="2"/>
  <c r="A102" i="2"/>
  <c r="A109" i="2"/>
  <c r="A113" i="2"/>
  <c r="A114" i="2"/>
  <c r="A115" i="2"/>
  <c r="F187" i="2"/>
  <c r="H187" i="2" s="1"/>
  <c r="B187" i="2" s="1"/>
  <c r="F14" i="3"/>
  <c r="H14" i="3" s="1"/>
  <c r="F14" i="7"/>
  <c r="H14" i="7" s="1"/>
  <c r="B14" i="7" s="1"/>
  <c r="D14" i="7" s="1"/>
  <c r="F14" i="8"/>
  <c r="H14" i="8" s="1"/>
  <c r="B14" i="8" s="1"/>
  <c r="D14" i="8" s="1"/>
  <c r="F14" i="10"/>
  <c r="H14" i="10" s="1"/>
  <c r="B14" i="10" s="1"/>
  <c r="D14" i="10" s="1"/>
  <c r="A14" i="2"/>
  <c r="D209" i="7"/>
  <c r="D210" i="7"/>
  <c r="D211" i="7"/>
  <c r="D213" i="8"/>
  <c r="A209" i="2"/>
  <c r="C209" i="2"/>
  <c r="A210" i="2"/>
  <c r="C210" i="2"/>
  <c r="A211" i="2"/>
  <c r="C211" i="2"/>
  <c r="A212" i="2"/>
  <c r="C212" i="2"/>
  <c r="A213" i="2"/>
  <c r="C213" i="2"/>
  <c r="D183" i="7"/>
  <c r="D185" i="7"/>
  <c r="D186" i="7"/>
  <c r="D187" i="7"/>
  <c r="D189" i="7"/>
  <c r="D191" i="7"/>
  <c r="D192" i="7"/>
  <c r="D193" i="7"/>
  <c r="D195" i="7"/>
  <c r="D196" i="7"/>
  <c r="D199" i="7"/>
  <c r="D200" i="7"/>
  <c r="D205" i="7"/>
  <c r="D207" i="7"/>
  <c r="D208" i="7"/>
  <c r="D185" i="8"/>
  <c r="D189" i="8"/>
  <c r="D190" i="8"/>
  <c r="D193" i="8"/>
  <c r="D197" i="8"/>
  <c r="D202" i="8"/>
  <c r="D198" i="10"/>
  <c r="D208" i="10"/>
  <c r="A183" i="2"/>
  <c r="C183" i="2"/>
  <c r="A184" i="2"/>
  <c r="C184" i="2"/>
  <c r="A185" i="2"/>
  <c r="C185" i="2"/>
  <c r="A186" i="2"/>
  <c r="C186" i="2"/>
  <c r="A187" i="2"/>
  <c r="C187" i="2"/>
  <c r="A188" i="2"/>
  <c r="C188" i="2"/>
  <c r="A189" i="2"/>
  <c r="C189" i="2"/>
  <c r="A190" i="2"/>
  <c r="C190" i="2"/>
  <c r="A191" i="2"/>
  <c r="C191" i="2"/>
  <c r="A192" i="2"/>
  <c r="C192" i="2"/>
  <c r="A193" i="2"/>
  <c r="C193" i="2"/>
  <c r="A194" i="2"/>
  <c r="C194" i="2"/>
  <c r="A195" i="2"/>
  <c r="C195" i="2"/>
  <c r="A196" i="2"/>
  <c r="C196" i="2"/>
  <c r="A197" i="2"/>
  <c r="C197" i="2"/>
  <c r="A198" i="2"/>
  <c r="C198" i="2"/>
  <c r="A199" i="2"/>
  <c r="C199" i="2"/>
  <c r="A200" i="2"/>
  <c r="C200" i="2"/>
  <c r="A201" i="2"/>
  <c r="C201" i="2"/>
  <c r="A202" i="2"/>
  <c r="C202" i="2"/>
  <c r="A203" i="2"/>
  <c r="C203" i="2"/>
  <c r="A204" i="2"/>
  <c r="C204" i="2"/>
  <c r="A205" i="2"/>
  <c r="C205" i="2"/>
  <c r="A206" i="2"/>
  <c r="C206" i="2"/>
  <c r="A207" i="2"/>
  <c r="C207" i="2"/>
  <c r="A208" i="2"/>
  <c r="C208" i="2"/>
  <c r="D15" i="7"/>
  <c r="D18" i="7"/>
  <c r="D19" i="7"/>
  <c r="D20" i="7"/>
  <c r="D22" i="7"/>
  <c r="D31" i="7"/>
  <c r="D77" i="7"/>
  <c r="D88" i="7"/>
  <c r="D89" i="7"/>
  <c r="D102" i="7"/>
  <c r="D121" i="7"/>
  <c r="D139" i="7"/>
  <c r="D140" i="7"/>
  <c r="D148" i="7"/>
  <c r="D154" i="7"/>
  <c r="D160" i="7"/>
  <c r="D172" i="7"/>
  <c r="D15" i="8"/>
  <c r="D19" i="8"/>
  <c r="D20" i="8"/>
  <c r="D21" i="8"/>
  <c r="D23" i="8"/>
  <c r="D65" i="8"/>
  <c r="D77" i="8"/>
  <c r="D89" i="8"/>
  <c r="D106" i="8"/>
  <c r="D108" i="8"/>
  <c r="D128" i="8"/>
  <c r="D139" i="8"/>
  <c r="D142" i="8"/>
  <c r="D148" i="8"/>
  <c r="D154" i="8"/>
  <c r="D165" i="8"/>
  <c r="D172" i="8"/>
  <c r="D179" i="8"/>
  <c r="D15" i="10"/>
  <c r="D18" i="10"/>
  <c r="D23" i="10"/>
  <c r="D31" i="10"/>
  <c r="D102" i="10"/>
  <c r="D134" i="10"/>
  <c r="D139" i="10"/>
  <c r="D142" i="10"/>
  <c r="D165" i="10"/>
  <c r="D179" i="10"/>
  <c r="D139" i="3"/>
  <c r="C14" i="3"/>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4" i="2"/>
  <c r="A14" i="3"/>
  <c r="A16" i="2"/>
  <c r="A17" i="2"/>
  <c r="A18" i="2"/>
  <c r="A19" i="2"/>
  <c r="A20" i="2"/>
  <c r="A21" i="2"/>
  <c r="A22" i="2"/>
  <c r="A23" i="2"/>
  <c r="A24" i="2"/>
  <c r="A26" i="2"/>
  <c r="A27" i="2"/>
  <c r="A28" i="2"/>
  <c r="A29" i="2"/>
  <c r="A30" i="2"/>
  <c r="A31" i="2"/>
  <c r="A32" i="2"/>
  <c r="A34" i="2"/>
  <c r="A40" i="2"/>
  <c r="A43" i="2"/>
  <c r="A48" i="2"/>
  <c r="A52" i="2"/>
  <c r="A53" i="2"/>
  <c r="A61" i="2"/>
  <c r="A65" i="2"/>
  <c r="A66" i="2"/>
  <c r="A67" i="2"/>
  <c r="A69" i="2"/>
  <c r="A74" i="2"/>
  <c r="A77" i="2"/>
  <c r="A79" i="2"/>
  <c r="A80" i="2"/>
  <c r="A84" i="2"/>
  <c r="A87" i="2"/>
  <c r="A88" i="2"/>
  <c r="A89" i="2"/>
  <c r="A100" i="2"/>
  <c r="A103" i="2"/>
  <c r="A104" i="2"/>
  <c r="A105" i="2"/>
  <c r="A106" i="2"/>
  <c r="A107" i="2"/>
  <c r="A108" i="2"/>
  <c r="A110" i="2"/>
  <c r="A111" i="2"/>
  <c r="A112"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B4" i="3"/>
  <c r="B5" i="3"/>
  <c r="B6" i="3"/>
  <c r="B7" i="3"/>
  <c r="B4" i="7"/>
  <c r="B5" i="7"/>
  <c r="B6" i="7"/>
  <c r="B7" i="7"/>
  <c r="B4" i="8"/>
  <c r="B5" i="8"/>
  <c r="B6" i="8"/>
  <c r="B7" i="8"/>
  <c r="B4" i="10"/>
  <c r="B5" i="10"/>
  <c r="B6" i="10"/>
  <c r="B7" i="10"/>
  <c r="B4" i="2"/>
  <c r="B5" i="2"/>
  <c r="B7" i="2"/>
  <c r="B3" i="3"/>
  <c r="B3" i="7"/>
  <c r="B3" i="8"/>
  <c r="B3" i="10"/>
  <c r="B3" i="2"/>
  <c r="B10" i="10"/>
  <c r="B11" i="10"/>
  <c r="B9" i="10"/>
  <c r="B10" i="8"/>
  <c r="B11" i="8"/>
  <c r="B9" i="8"/>
  <c r="B10" i="7"/>
  <c r="B11" i="7"/>
  <c r="B9" i="7"/>
  <c r="B10" i="3"/>
  <c r="B11" i="3"/>
  <c r="B9" i="3"/>
  <c r="B10" i="2"/>
  <c r="B11" i="2"/>
  <c r="B9" i="2"/>
  <c r="I2" i="1"/>
  <c r="B1" i="8" s="1"/>
  <c r="G2" i="1"/>
  <c r="B1" i="7" s="1"/>
  <c r="B1" i="10"/>
  <c r="D13" i="1"/>
  <c r="O13" i="1" s="1"/>
  <c r="F13" i="1"/>
  <c r="H13" i="1"/>
  <c r="J13" i="1"/>
  <c r="L13" i="1"/>
  <c r="D12" i="1"/>
  <c r="O12" i="1" s="1"/>
  <c r="F12" i="1"/>
  <c r="H12" i="1"/>
  <c r="J12" i="1"/>
  <c r="L12" i="1"/>
  <c r="D11" i="1"/>
  <c r="F11" i="1"/>
  <c r="O11" i="1" s="1"/>
  <c r="N11" i="1" s="1"/>
  <c r="H11" i="1"/>
  <c r="J11" i="1"/>
  <c r="L11" i="1"/>
  <c r="D10" i="1"/>
  <c r="O10" i="1" s="1"/>
  <c r="F10" i="1"/>
  <c r="H10" i="1"/>
  <c r="J10" i="1"/>
  <c r="L10" i="1"/>
  <c r="D9" i="1"/>
  <c r="N9" i="1" s="1"/>
  <c r="F9" i="1"/>
  <c r="H9" i="1"/>
  <c r="J9" i="1"/>
  <c r="L9" i="1"/>
  <c r="O9" i="1"/>
  <c r="D8" i="1"/>
  <c r="F8" i="1"/>
  <c r="H8" i="1"/>
  <c r="J8" i="1"/>
  <c r="L8" i="1"/>
  <c r="O8" i="1"/>
  <c r="N8" i="1"/>
  <c r="D5" i="1"/>
  <c r="F5" i="1"/>
  <c r="H5" i="1"/>
  <c r="J5" i="1"/>
  <c r="L5" i="1"/>
  <c r="O5" i="1"/>
  <c r="N5" i="1"/>
  <c r="L4" i="1"/>
  <c r="J4" i="1"/>
  <c r="H4" i="1"/>
  <c r="F4" i="1"/>
  <c r="O4" i="1" s="1"/>
  <c r="N4" i="1" s="1"/>
  <c r="D4" i="1"/>
  <c r="F58" i="10" l="1"/>
  <c r="H58" i="10" s="1"/>
  <c r="B58" i="10" s="1"/>
  <c r="D58" i="10" s="1"/>
  <c r="F78" i="8"/>
  <c r="H78" i="8" s="1"/>
  <c r="B78" i="8" s="1"/>
  <c r="D78" i="8" s="1"/>
  <c r="N66" i="1"/>
  <c r="P66" i="1" s="1"/>
  <c r="N33" i="1"/>
  <c r="P33" i="1" s="1"/>
  <c r="F64" i="7"/>
  <c r="H64" i="7" s="1"/>
  <c r="B64" i="7" s="1"/>
  <c r="D64" i="7" s="1"/>
  <c r="N70" i="1"/>
  <c r="P70" i="1" s="1"/>
  <c r="N56" i="1"/>
  <c r="P56" i="1" s="1"/>
  <c r="F64" i="8"/>
  <c r="H64" i="8" s="1"/>
  <c r="B64" i="8" s="1"/>
  <c r="D64" i="8" s="1"/>
  <c r="F78" i="7"/>
  <c r="H78" i="7" s="1"/>
  <c r="B78" i="7" s="1"/>
  <c r="D78" i="7" s="1"/>
  <c r="F70" i="3"/>
  <c r="H70" i="3" s="1"/>
  <c r="F70" i="7"/>
  <c r="H70" i="7" s="1"/>
  <c r="B70" i="7" s="1"/>
  <c r="D70" i="7" s="1"/>
  <c r="F70" i="10"/>
  <c r="H70" i="10" s="1"/>
  <c r="B70" i="10" s="1"/>
  <c r="D70" i="10" s="1"/>
  <c r="F70" i="8"/>
  <c r="H70" i="8" s="1"/>
  <c r="B70" i="8" s="1"/>
  <c r="D70" i="8" s="1"/>
  <c r="F183" i="2"/>
  <c r="H183" i="2" s="1"/>
  <c r="B183" i="2" s="1"/>
  <c r="D183" i="2" s="1"/>
  <c r="F108" i="2"/>
  <c r="H108" i="2" s="1"/>
  <c r="B108" i="2" s="1"/>
  <c r="D108" i="2" s="1"/>
  <c r="F135" i="10"/>
  <c r="H135" i="10" s="1"/>
  <c r="B135" i="10" s="1"/>
  <c r="D135" i="10" s="1"/>
  <c r="F37" i="8"/>
  <c r="H37" i="8" s="1"/>
  <c r="B37" i="8" s="1"/>
  <c r="D37" i="8" s="1"/>
  <c r="F133" i="7"/>
  <c r="H133" i="7" s="1"/>
  <c r="B133" i="7" s="1"/>
  <c r="D133" i="7" s="1"/>
  <c r="F179" i="2"/>
  <c r="H179" i="2" s="1"/>
  <c r="B179" i="2" s="1"/>
  <c r="D179" i="2" s="1"/>
  <c r="F74" i="10"/>
  <c r="H74" i="10" s="1"/>
  <c r="B74" i="10" s="1"/>
  <c r="D74" i="10" s="1"/>
  <c r="F135" i="8"/>
  <c r="H135" i="8" s="1"/>
  <c r="B135" i="8" s="1"/>
  <c r="D135" i="8" s="1"/>
  <c r="F82" i="8"/>
  <c r="H82" i="8" s="1"/>
  <c r="B82" i="8" s="1"/>
  <c r="D82" i="8" s="1"/>
  <c r="N76" i="1"/>
  <c r="P76" i="1" s="1"/>
  <c r="N28" i="1"/>
  <c r="P28" i="1" s="1"/>
  <c r="F38" i="7" s="1"/>
  <c r="H38" i="7" s="1"/>
  <c r="B38" i="7" s="1"/>
  <c r="D38" i="7" s="1"/>
  <c r="F166" i="2"/>
  <c r="H166" i="2" s="1"/>
  <c r="B166" i="2" s="1"/>
  <c r="D166" i="2" s="1"/>
  <c r="F133" i="10"/>
  <c r="H133" i="10" s="1"/>
  <c r="B133" i="10" s="1"/>
  <c r="D133" i="10" s="1"/>
  <c r="F51" i="8"/>
  <c r="H51" i="8" s="1"/>
  <c r="B51" i="8" s="1"/>
  <c r="D51" i="8" s="1"/>
  <c r="F51" i="7"/>
  <c r="H51" i="7" s="1"/>
  <c r="B51" i="7" s="1"/>
  <c r="D51" i="7" s="1"/>
  <c r="N61" i="1"/>
  <c r="P61" i="1" s="1"/>
  <c r="N46" i="1"/>
  <c r="P46" i="1" s="1"/>
  <c r="N16" i="1"/>
  <c r="P16" i="1" s="1"/>
  <c r="F26" i="10" s="1"/>
  <c r="H26" i="10" s="1"/>
  <c r="B26" i="10" s="1"/>
  <c r="D26" i="10" s="1"/>
  <c r="F209" i="2"/>
  <c r="H209" i="2" s="1"/>
  <c r="B209" i="2" s="1"/>
  <c r="D209" i="2" s="1"/>
  <c r="F153" i="2"/>
  <c r="H153" i="2" s="1"/>
  <c r="B153" i="2" s="1"/>
  <c r="D153" i="2" s="1"/>
  <c r="F173" i="10"/>
  <c r="H173" i="10" s="1"/>
  <c r="B173" i="10" s="1"/>
  <c r="D173" i="10" s="1"/>
  <c r="N104" i="1"/>
  <c r="P104" i="1" s="1"/>
  <c r="N91" i="1"/>
  <c r="P91" i="1" s="1"/>
  <c r="N73" i="1"/>
  <c r="P73" i="1" s="1"/>
  <c r="N42" i="1"/>
  <c r="P42" i="1" s="1"/>
  <c r="F52" i="2" s="1"/>
  <c r="H52" i="2" s="1"/>
  <c r="B52" i="2" s="1"/>
  <c r="D52" i="2" s="1"/>
  <c r="F205" i="2"/>
  <c r="H205" i="2" s="1"/>
  <c r="B205" i="2" s="1"/>
  <c r="D205" i="2" s="1"/>
  <c r="F31" i="2"/>
  <c r="H31" i="2" s="1"/>
  <c r="B31" i="2" s="1"/>
  <c r="D31" i="2" s="1"/>
  <c r="F133" i="8"/>
  <c r="H133" i="8" s="1"/>
  <c r="B133" i="8" s="1"/>
  <c r="D133" i="8" s="1"/>
  <c r="N49" i="1"/>
  <c r="P49" i="1" s="1"/>
  <c r="N47" i="1"/>
  <c r="P47" i="1" s="1"/>
  <c r="N35" i="1"/>
  <c r="P35" i="1" s="1"/>
  <c r="N34" i="1"/>
  <c r="P34" i="1" s="1"/>
  <c r="N22" i="1"/>
  <c r="P22" i="1" s="1"/>
  <c r="F204" i="2"/>
  <c r="H204" i="2" s="1"/>
  <c r="B204" i="2" s="1"/>
  <c r="D204" i="2" s="1"/>
  <c r="F87" i="2"/>
  <c r="H87" i="2" s="1"/>
  <c r="B87" i="2" s="1"/>
  <c r="D87" i="2" s="1"/>
  <c r="F198" i="2"/>
  <c r="H198" i="2" s="1"/>
  <c r="B198" i="2" s="1"/>
  <c r="D198" i="2" s="1"/>
  <c r="B51" i="3"/>
  <c r="D51" i="3" s="1"/>
  <c r="F197" i="2"/>
  <c r="H197" i="2" s="1"/>
  <c r="B197" i="2" s="1"/>
  <c r="D197" i="2" s="1"/>
  <c r="F192" i="2"/>
  <c r="H192" i="2" s="1"/>
  <c r="B192" i="2" s="1"/>
  <c r="D192" i="2" s="1"/>
  <c r="F165" i="2"/>
  <c r="H165" i="2" s="1"/>
  <c r="B165" i="2" s="1"/>
  <c r="D165" i="2" s="1"/>
  <c r="F148" i="2"/>
  <c r="H148" i="2" s="1"/>
  <c r="B148" i="2" s="1"/>
  <c r="D148" i="2" s="1"/>
  <c r="F134" i="2"/>
  <c r="H134" i="2" s="1"/>
  <c r="B134" i="2" s="1"/>
  <c r="D134" i="2" s="1"/>
  <c r="F119" i="2"/>
  <c r="H119" i="2" s="1"/>
  <c r="B119" i="2" s="1"/>
  <c r="D119" i="2" s="1"/>
  <c r="F71" i="2"/>
  <c r="H71" i="2" s="1"/>
  <c r="B71" i="2" s="1"/>
  <c r="D71" i="2" s="1"/>
  <c r="F202" i="2"/>
  <c r="H202" i="2" s="1"/>
  <c r="B202" i="2" s="1"/>
  <c r="F196" i="2"/>
  <c r="H196" i="2" s="1"/>
  <c r="B196" i="2" s="1"/>
  <c r="D196" i="2" s="1"/>
  <c r="F185" i="2"/>
  <c r="H185" i="2" s="1"/>
  <c r="B185" i="2" s="1"/>
  <c r="D185" i="2" s="1"/>
  <c r="F178" i="2"/>
  <c r="H178" i="2" s="1"/>
  <c r="B178" i="2" s="1"/>
  <c r="D178" i="2" s="1"/>
  <c r="F133" i="2"/>
  <c r="H133" i="2" s="1"/>
  <c r="B133" i="2" s="1"/>
  <c r="D133" i="2" s="1"/>
  <c r="F77" i="2"/>
  <c r="H77" i="2" s="1"/>
  <c r="B77" i="2" s="1"/>
  <c r="D77" i="2" s="1"/>
  <c r="F70" i="2"/>
  <c r="H70" i="2" s="1"/>
  <c r="B70" i="2" s="1"/>
  <c r="D70" i="2" s="1"/>
  <c r="F45" i="2"/>
  <c r="H45" i="2" s="1"/>
  <c r="B45" i="2" s="1"/>
  <c r="D45" i="2" s="1"/>
  <c r="F37" i="2"/>
  <c r="H37" i="2" s="1"/>
  <c r="B37" i="2" s="1"/>
  <c r="D37" i="2" s="1"/>
  <c r="F213" i="2"/>
  <c r="H213" i="2" s="1"/>
  <c r="B213" i="2" s="1"/>
  <c r="D213" i="2" s="1"/>
  <c r="F208" i="2"/>
  <c r="H208" i="2" s="1"/>
  <c r="B208" i="2" s="1"/>
  <c r="D208" i="2" s="1"/>
  <c r="F173" i="2"/>
  <c r="H173" i="2" s="1"/>
  <c r="B173" i="2" s="1"/>
  <c r="D173" i="2" s="1"/>
  <c r="F160" i="2"/>
  <c r="H160" i="2" s="1"/>
  <c r="B160" i="2" s="1"/>
  <c r="D160" i="2" s="1"/>
  <c r="F142" i="2"/>
  <c r="H142" i="2" s="1"/>
  <c r="B142" i="2" s="1"/>
  <c r="D142" i="2" s="1"/>
  <c r="F114" i="2"/>
  <c r="H114" i="2" s="1"/>
  <c r="B114" i="2" s="1"/>
  <c r="D114" i="2" s="1"/>
  <c r="F106" i="2"/>
  <c r="H106" i="2" s="1"/>
  <c r="B106" i="2" s="1"/>
  <c r="D106" i="2" s="1"/>
  <c r="F83" i="2"/>
  <c r="H83" i="2" s="1"/>
  <c r="B83" i="2" s="1"/>
  <c r="D83" i="2" s="1"/>
  <c r="F76" i="2"/>
  <c r="H76" i="2" s="1"/>
  <c r="B76" i="2" s="1"/>
  <c r="D76" i="2" s="1"/>
  <c r="F59" i="2"/>
  <c r="H59" i="2" s="1"/>
  <c r="B59" i="2" s="1"/>
  <c r="D59" i="2" s="1"/>
  <c r="F44" i="2"/>
  <c r="H44" i="2" s="1"/>
  <c r="B44" i="2" s="1"/>
  <c r="D44" i="2" s="1"/>
  <c r="F14" i="2"/>
  <c r="H14" i="2" s="1"/>
  <c r="B14" i="2" s="1"/>
  <c r="D14" i="2" s="1"/>
  <c r="F212" i="2"/>
  <c r="H212" i="2" s="1"/>
  <c r="B212" i="2" s="1"/>
  <c r="D212" i="2" s="1"/>
  <c r="F207" i="2"/>
  <c r="H207" i="2" s="1"/>
  <c r="B207" i="2" s="1"/>
  <c r="D207" i="2" s="1"/>
  <c r="F201" i="2"/>
  <c r="H201" i="2" s="1"/>
  <c r="B201" i="2" s="1"/>
  <c r="D201" i="2" s="1"/>
  <c r="F195" i="2"/>
  <c r="H195" i="2" s="1"/>
  <c r="B195" i="2" s="1"/>
  <c r="D195" i="2" s="1"/>
  <c r="F190" i="2"/>
  <c r="H190" i="2" s="1"/>
  <c r="B190" i="2" s="1"/>
  <c r="D190" i="2" s="1"/>
  <c r="F184" i="2"/>
  <c r="H184" i="2" s="1"/>
  <c r="B184" i="2" s="1"/>
  <c r="D184" i="2" s="1"/>
  <c r="F172" i="2"/>
  <c r="H172" i="2" s="1"/>
  <c r="B172" i="2" s="1"/>
  <c r="D172" i="2" s="1"/>
  <c r="F159" i="2"/>
  <c r="H159" i="2" s="1"/>
  <c r="B159" i="2" s="1"/>
  <c r="D159" i="2" s="1"/>
  <c r="F140" i="2"/>
  <c r="H140" i="2" s="1"/>
  <c r="B140" i="2" s="1"/>
  <c r="D140" i="2" s="1"/>
  <c r="F128" i="2"/>
  <c r="H128" i="2" s="1"/>
  <c r="B128" i="2" s="1"/>
  <c r="D128" i="2" s="1"/>
  <c r="F96" i="2"/>
  <c r="H96" i="2" s="1"/>
  <c r="B96" i="2" s="1"/>
  <c r="D96" i="2" s="1"/>
  <c r="F58" i="2"/>
  <c r="H58" i="2" s="1"/>
  <c r="B58" i="2" s="1"/>
  <c r="D58" i="2" s="1"/>
  <c r="F19" i="2"/>
  <c r="H19" i="2" s="1"/>
  <c r="B19" i="2" s="1"/>
  <c r="D19" i="2" s="1"/>
  <c r="F113" i="3"/>
  <c r="H113" i="3" s="1"/>
  <c r="B113" i="3" s="1"/>
  <c r="D113" i="3" s="1"/>
  <c r="F113" i="7"/>
  <c r="H113" i="7" s="1"/>
  <c r="B113" i="7" s="1"/>
  <c r="D113" i="7" s="1"/>
  <c r="F113" i="10"/>
  <c r="H113" i="10" s="1"/>
  <c r="B113" i="10" s="1"/>
  <c r="D113" i="10" s="1"/>
  <c r="F200" i="2"/>
  <c r="H200" i="2" s="1"/>
  <c r="B200" i="2" s="1"/>
  <c r="D200" i="2" s="1"/>
  <c r="F189" i="2"/>
  <c r="H189" i="2" s="1"/>
  <c r="B189" i="2" s="1"/>
  <c r="D189" i="2" s="1"/>
  <c r="F102" i="2"/>
  <c r="H102" i="2" s="1"/>
  <c r="B102" i="2" s="1"/>
  <c r="D102" i="2" s="1"/>
  <c r="F89" i="2"/>
  <c r="H89" i="2" s="1"/>
  <c r="B89" i="2" s="1"/>
  <c r="D89" i="2" s="1"/>
  <c r="F82" i="2"/>
  <c r="H82" i="2" s="1"/>
  <c r="B82" i="2" s="1"/>
  <c r="D82" i="2" s="1"/>
  <c r="F43" i="2"/>
  <c r="H43" i="2" s="1"/>
  <c r="B43" i="2" s="1"/>
  <c r="D43" i="2" s="1"/>
  <c r="F18" i="2"/>
  <c r="H18" i="2" s="1"/>
  <c r="B18" i="2" s="1"/>
  <c r="D18" i="2" s="1"/>
  <c r="F210" i="2"/>
  <c r="H210" i="2" s="1"/>
  <c r="B210" i="2" s="1"/>
  <c r="D210" i="2" s="1"/>
  <c r="F206" i="2"/>
  <c r="H206" i="2" s="1"/>
  <c r="B206" i="2" s="1"/>
  <c r="D206" i="2" s="1"/>
  <c r="F193" i="2"/>
  <c r="H193" i="2" s="1"/>
  <c r="B193" i="2" s="1"/>
  <c r="D193" i="2" s="1"/>
  <c r="F188" i="2"/>
  <c r="H188" i="2" s="1"/>
  <c r="B188" i="2" s="1"/>
  <c r="D188" i="2" s="1"/>
  <c r="F154" i="2"/>
  <c r="H154" i="2" s="1"/>
  <c r="B154" i="2" s="1"/>
  <c r="D154" i="2" s="1"/>
  <c r="F139" i="2"/>
  <c r="H139" i="2" s="1"/>
  <c r="B139" i="2" s="1"/>
  <c r="D139" i="2" s="1"/>
  <c r="F121" i="2"/>
  <c r="H121" i="2" s="1"/>
  <c r="B121" i="2" s="1"/>
  <c r="D121" i="2" s="1"/>
  <c r="F74" i="2"/>
  <c r="H74" i="2" s="1"/>
  <c r="B74" i="2" s="1"/>
  <c r="D74" i="2" s="1"/>
  <c r="F66" i="2"/>
  <c r="H66" i="2" s="1"/>
  <c r="B66" i="2" s="1"/>
  <c r="D66" i="2" s="1"/>
  <c r="F15" i="2"/>
  <c r="H15" i="2" s="1"/>
  <c r="B15" i="2" s="1"/>
  <c r="D15" i="2" s="1"/>
  <c r="F178" i="3"/>
  <c r="H178" i="3" s="1"/>
  <c r="B178" i="3" s="1"/>
  <c r="D178" i="3" s="1"/>
  <c r="F178" i="7"/>
  <c r="H178" i="7" s="1"/>
  <c r="B178" i="7" s="1"/>
  <c r="D178" i="7" s="1"/>
  <c r="F178" i="8"/>
  <c r="H178" i="8" s="1"/>
  <c r="B178" i="8" s="1"/>
  <c r="D178" i="8" s="1"/>
  <c r="F167" i="2"/>
  <c r="H167" i="2" s="1"/>
  <c r="B167" i="2" s="1"/>
  <c r="D167" i="2" s="1"/>
  <c r="F101" i="2"/>
  <c r="H101" i="2" s="1"/>
  <c r="B101" i="2" s="1"/>
  <c r="D101" i="2" s="1"/>
  <c r="F88" i="2"/>
  <c r="H88" i="2" s="1"/>
  <c r="B88" i="2" s="1"/>
  <c r="D88" i="2" s="1"/>
  <c r="F64" i="2"/>
  <c r="H64" i="2" s="1"/>
  <c r="B64" i="2" s="1"/>
  <c r="D64" i="2" s="1"/>
  <c r="F56" i="2"/>
  <c r="H56" i="2" s="1"/>
  <c r="B56" i="2" s="1"/>
  <c r="D56" i="2" s="1"/>
  <c r="F171" i="8"/>
  <c r="H171" i="8" s="1"/>
  <c r="B171" i="8" s="1"/>
  <c r="D171" i="8" s="1"/>
  <c r="F171" i="2"/>
  <c r="H171" i="2" s="1"/>
  <c r="B171" i="2" s="1"/>
  <c r="D171" i="2" s="1"/>
  <c r="F21" i="2"/>
  <c r="H21" i="2" s="1"/>
  <c r="B21" i="2" s="1"/>
  <c r="D21" i="2" s="1"/>
  <c r="F22" i="2"/>
  <c r="H22" i="2" s="1"/>
  <c r="B22" i="2" s="1"/>
  <c r="D22" i="2" s="1"/>
  <c r="F86" i="2"/>
  <c r="H86" i="2" s="1"/>
  <c r="B86" i="2" s="1"/>
  <c r="D86" i="2" s="1"/>
  <c r="F186" i="2"/>
  <c r="H186" i="2" s="1"/>
  <c r="B186" i="2" s="1"/>
  <c r="F20" i="2"/>
  <c r="H20" i="2" s="1"/>
  <c r="B20" i="2" s="1"/>
  <c r="D20" i="2" s="1"/>
  <c r="F65" i="2"/>
  <c r="H65" i="2" s="1"/>
  <c r="B65" i="2" s="1"/>
  <c r="D65" i="2" s="1"/>
  <c r="F135" i="2"/>
  <c r="H135" i="2" s="1"/>
  <c r="B135" i="2" s="1"/>
  <c r="D135" i="2" s="1"/>
  <c r="F147" i="2"/>
  <c r="H147" i="2" s="1"/>
  <c r="B147" i="2" s="1"/>
  <c r="D147" i="2" s="1"/>
  <c r="F51" i="2"/>
  <c r="H51" i="2" s="1"/>
  <c r="B51" i="2" s="1"/>
  <c r="D51" i="2" s="1"/>
  <c r="F80" i="2"/>
  <c r="H80" i="2" s="1"/>
  <c r="B80" i="2" s="1"/>
  <c r="D80" i="2" s="1"/>
  <c r="F107" i="2"/>
  <c r="H107" i="2" s="1"/>
  <c r="B107" i="2" s="1"/>
  <c r="D107" i="2" s="1"/>
  <c r="F126" i="2"/>
  <c r="H126" i="2" s="1"/>
  <c r="B126" i="2" s="1"/>
  <c r="D126" i="2" s="1"/>
  <c r="F180" i="2"/>
  <c r="H180" i="2" s="1"/>
  <c r="B180" i="2" s="1"/>
  <c r="D180" i="2" s="1"/>
  <c r="F191" i="2"/>
  <c r="H191" i="2" s="1"/>
  <c r="B191" i="2" s="1"/>
  <c r="D191" i="2" s="1"/>
  <c r="F194" i="2"/>
  <c r="H194" i="2" s="1"/>
  <c r="B194" i="2" s="1"/>
  <c r="F199" i="2"/>
  <c r="H199" i="2" s="1"/>
  <c r="B199" i="2" s="1"/>
  <c r="D199" i="2" s="1"/>
  <c r="F203" i="2"/>
  <c r="H203" i="2" s="1"/>
  <c r="B203" i="2" s="1"/>
  <c r="F211" i="2"/>
  <c r="H211" i="2" s="1"/>
  <c r="B211" i="2" s="1"/>
  <c r="F113" i="2"/>
  <c r="H113" i="2" s="1"/>
  <c r="B113" i="2" s="1"/>
  <c r="D113" i="2" s="1"/>
  <c r="F78" i="2"/>
  <c r="H78" i="2" s="1"/>
  <c r="B78" i="2" s="1"/>
  <c r="D78" i="2" s="1"/>
  <c r="B70" i="3"/>
  <c r="D70" i="3" s="1"/>
  <c r="F165" i="7"/>
  <c r="H165" i="7" s="1"/>
  <c r="B165" i="7" s="1"/>
  <c r="D165" i="7" s="1"/>
  <c r="F23" i="3"/>
  <c r="H23" i="3" s="1"/>
  <c r="F19" i="3"/>
  <c r="H19" i="3" s="1"/>
  <c r="B18" i="3"/>
  <c r="D18" i="3" s="1"/>
  <c r="F96" i="7"/>
  <c r="H96" i="7" s="1"/>
  <c r="B96" i="7" s="1"/>
  <c r="D96" i="7" s="1"/>
  <c r="F173" i="7"/>
  <c r="H173" i="7" s="1"/>
  <c r="B173" i="7" s="1"/>
  <c r="D173" i="7" s="1"/>
  <c r="F57" i="3"/>
  <c r="H57" i="3" s="1"/>
  <c r="F57" i="7"/>
  <c r="H57" i="7" s="1"/>
  <c r="B57" i="7" s="1"/>
  <c r="D57" i="7" s="1"/>
  <c r="F57" i="8"/>
  <c r="H57" i="8" s="1"/>
  <c r="B57" i="8" s="1"/>
  <c r="D57" i="8" s="1"/>
  <c r="F57" i="10"/>
  <c r="H57" i="10" s="1"/>
  <c r="B57" i="10" s="1"/>
  <c r="D57" i="10" s="1"/>
  <c r="F57" i="2"/>
  <c r="H57" i="2" s="1"/>
  <c r="B57" i="2" s="1"/>
  <c r="D57" i="2" s="1"/>
  <c r="N12" i="1"/>
  <c r="N10" i="1"/>
  <c r="D194" i="2"/>
  <c r="D186" i="2"/>
  <c r="D202" i="2"/>
  <c r="F95" i="3"/>
  <c r="H95" i="3" s="1"/>
  <c r="F95" i="7"/>
  <c r="H95" i="7" s="1"/>
  <c r="B95" i="7" s="1"/>
  <c r="D95" i="7" s="1"/>
  <c r="F95" i="8"/>
  <c r="H95" i="8" s="1"/>
  <c r="B95" i="8" s="1"/>
  <c r="D95" i="8" s="1"/>
  <c r="F95" i="10"/>
  <c r="H95" i="10" s="1"/>
  <c r="B95" i="10" s="1"/>
  <c r="D95" i="10" s="1"/>
  <c r="F95" i="2"/>
  <c r="H95" i="2" s="1"/>
  <c r="B95" i="2" s="1"/>
  <c r="D95" i="2" s="1"/>
  <c r="O39" i="1"/>
  <c r="N39" i="1" s="1"/>
  <c r="P39" i="1" s="1"/>
  <c r="N13" i="1"/>
  <c r="D187" i="2"/>
  <c r="D211" i="2"/>
  <c r="D203" i="2"/>
  <c r="F23" i="2"/>
  <c r="H23" i="2" s="1"/>
  <c r="B23" i="2" s="1"/>
  <c r="D23" i="2" s="1"/>
  <c r="F26" i="2"/>
  <c r="H26" i="2" s="1"/>
  <c r="B26" i="2" s="1"/>
  <c r="D26" i="2" s="1"/>
  <c r="O147" i="1"/>
  <c r="N147" i="1"/>
  <c r="P147" i="1" s="1"/>
  <c r="F26" i="3"/>
  <c r="H26" i="3" s="1"/>
  <c r="F26" i="7"/>
  <c r="H26" i="7" s="1"/>
  <c r="B26" i="7" s="1"/>
  <c r="D26" i="7" s="1"/>
  <c r="F26" i="8"/>
  <c r="H26" i="8" s="1"/>
  <c r="B26" i="8" s="1"/>
  <c r="D26" i="8" s="1"/>
  <c r="F159" i="3"/>
  <c r="H159" i="3" s="1"/>
  <c r="B159" i="3" s="1"/>
  <c r="D159" i="3" s="1"/>
  <c r="F159" i="7"/>
  <c r="H159" i="7" s="1"/>
  <c r="B159" i="7" s="1"/>
  <c r="D159" i="7" s="1"/>
  <c r="F159" i="8"/>
  <c r="H159" i="8" s="1"/>
  <c r="B159" i="8" s="1"/>
  <c r="D159" i="8" s="1"/>
  <c r="F153" i="3"/>
  <c r="H153" i="3" s="1"/>
  <c r="B153" i="3" s="1"/>
  <c r="D153" i="3" s="1"/>
  <c r="F153" i="8"/>
  <c r="H153" i="8" s="1"/>
  <c r="B153" i="8" s="1"/>
  <c r="D153" i="8" s="1"/>
  <c r="F153" i="7"/>
  <c r="H153" i="7" s="1"/>
  <c r="B153" i="7" s="1"/>
  <c r="D153" i="7" s="1"/>
  <c r="F166" i="3"/>
  <c r="H166" i="3" s="1"/>
  <c r="B166" i="3" s="1"/>
  <c r="D166" i="3" s="1"/>
  <c r="F166" i="7"/>
  <c r="H166" i="7" s="1"/>
  <c r="B166" i="7" s="1"/>
  <c r="D166" i="7" s="1"/>
  <c r="F108" i="3"/>
  <c r="H108" i="3" s="1"/>
  <c r="F108" i="7"/>
  <c r="H108" i="7" s="1"/>
  <c r="B108" i="7" s="1"/>
  <c r="D108" i="7" s="1"/>
  <c r="O166" i="1"/>
  <c r="N166" i="1" s="1"/>
  <c r="P166" i="1" s="1"/>
  <c r="F134" i="3"/>
  <c r="H134" i="3" s="1"/>
  <c r="B134" i="3" s="1"/>
  <c r="D134" i="3" s="1"/>
  <c r="F134" i="7"/>
  <c r="H134" i="7" s="1"/>
  <c r="B134" i="7" s="1"/>
  <c r="D134" i="7" s="1"/>
  <c r="F171" i="3"/>
  <c r="H171" i="3" s="1"/>
  <c r="B171" i="3" s="1"/>
  <c r="D171" i="3" s="1"/>
  <c r="F171" i="7"/>
  <c r="H171" i="7" s="1"/>
  <c r="B171" i="7" s="1"/>
  <c r="D171" i="7" s="1"/>
  <c r="F167" i="3"/>
  <c r="H167" i="3" s="1"/>
  <c r="B167" i="3" s="1"/>
  <c r="D167" i="3" s="1"/>
  <c r="F167" i="7"/>
  <c r="H167" i="7" s="1"/>
  <c r="B167" i="7" s="1"/>
  <c r="D167" i="7" s="1"/>
  <c r="F119" i="3"/>
  <c r="H119" i="3" s="1"/>
  <c r="B119" i="3" s="1"/>
  <c r="D119" i="3" s="1"/>
  <c r="F119" i="7"/>
  <c r="H119" i="7" s="1"/>
  <c r="B119" i="7" s="1"/>
  <c r="D119" i="7" s="1"/>
  <c r="F58" i="3"/>
  <c r="H58" i="3" s="1"/>
  <c r="F58" i="7"/>
  <c r="H58" i="7" s="1"/>
  <c r="B58" i="7" s="1"/>
  <c r="D58" i="7" s="1"/>
  <c r="O152" i="1"/>
  <c r="N152" i="1" s="1"/>
  <c r="P152" i="1" s="1"/>
  <c r="F142" i="3"/>
  <c r="H142" i="3" s="1"/>
  <c r="B142" i="3" s="1"/>
  <c r="D142" i="3" s="1"/>
  <c r="F142" i="7"/>
  <c r="H142" i="7" s="1"/>
  <c r="B142" i="7" s="1"/>
  <c r="D142" i="7" s="1"/>
  <c r="F37" i="3"/>
  <c r="H37" i="3" s="1"/>
  <c r="B88" i="3" s="1"/>
  <c r="D88" i="3" s="1"/>
  <c r="F37" i="7"/>
  <c r="H37" i="7" s="1"/>
  <c r="B37" i="7" s="1"/>
  <c r="D37" i="7" s="1"/>
  <c r="F147" i="3"/>
  <c r="H147" i="3" s="1"/>
  <c r="B147" i="3" s="1"/>
  <c r="D147" i="3" s="1"/>
  <c r="F147" i="7"/>
  <c r="H147" i="7" s="1"/>
  <c r="B147" i="7" s="1"/>
  <c r="D147" i="7" s="1"/>
  <c r="F126" i="3"/>
  <c r="H126" i="3" s="1"/>
  <c r="B126" i="3" s="1"/>
  <c r="D126" i="3" s="1"/>
  <c r="F126" i="7"/>
  <c r="H126" i="7" s="1"/>
  <c r="B126" i="7" s="1"/>
  <c r="D126" i="7" s="1"/>
  <c r="F114" i="3"/>
  <c r="H114" i="3" s="1"/>
  <c r="B114" i="3" s="1"/>
  <c r="D114" i="3" s="1"/>
  <c r="F114" i="7"/>
  <c r="H114" i="7" s="1"/>
  <c r="B114" i="7" s="1"/>
  <c r="D114" i="7" s="1"/>
  <c r="F106" i="7"/>
  <c r="H106" i="7" s="1"/>
  <c r="B106" i="7" s="1"/>
  <c r="D106" i="7" s="1"/>
  <c r="F106" i="3"/>
  <c r="H106" i="3" s="1"/>
  <c r="B96" i="3" s="1"/>
  <c r="D96" i="3" s="1"/>
  <c r="F65" i="3"/>
  <c r="H65" i="3" s="1"/>
  <c r="B37" i="3" s="1"/>
  <c r="D37" i="3" s="1"/>
  <c r="F65" i="7"/>
  <c r="H65" i="7" s="1"/>
  <c r="B65" i="7" s="1"/>
  <c r="D65" i="7" s="1"/>
  <c r="F128" i="7"/>
  <c r="H128" i="7" s="1"/>
  <c r="B128" i="7" s="1"/>
  <c r="D128" i="7" s="1"/>
  <c r="O82" i="1"/>
  <c r="N82" i="1"/>
  <c r="P82" i="1" s="1"/>
  <c r="F87" i="3"/>
  <c r="H87" i="3" s="1"/>
  <c r="F87" i="7"/>
  <c r="H87" i="7" s="1"/>
  <c r="B87" i="7" s="1"/>
  <c r="D87" i="7" s="1"/>
  <c r="O160" i="1"/>
  <c r="N160" i="1" s="1"/>
  <c r="P160" i="1" s="1"/>
  <c r="F107" i="3"/>
  <c r="H107" i="3" s="1"/>
  <c r="B107" i="3" s="1"/>
  <c r="D107" i="3" s="1"/>
  <c r="F107" i="7"/>
  <c r="H107" i="7" s="1"/>
  <c r="B107" i="7" s="1"/>
  <c r="D107" i="7" s="1"/>
  <c r="F66" i="3"/>
  <c r="H66" i="3" s="1"/>
  <c r="B66" i="3" s="1"/>
  <c r="D66" i="3" s="1"/>
  <c r="F66" i="7"/>
  <c r="H66" i="7" s="1"/>
  <c r="B66" i="7" s="1"/>
  <c r="D66" i="7" s="1"/>
  <c r="F56" i="3"/>
  <c r="H56" i="3" s="1"/>
  <c r="B23" i="3" s="1"/>
  <c r="D23" i="3" s="1"/>
  <c r="F56" i="7"/>
  <c r="H56" i="7" s="1"/>
  <c r="B56" i="7" s="1"/>
  <c r="D56" i="7" s="1"/>
  <c r="F180" i="7"/>
  <c r="H180" i="7" s="1"/>
  <c r="B180" i="7" s="1"/>
  <c r="D180" i="7" s="1"/>
  <c r="F179" i="3"/>
  <c r="H179" i="3" s="1"/>
  <c r="B179" i="3" s="1"/>
  <c r="D179" i="3" s="1"/>
  <c r="F179" i="7"/>
  <c r="H179" i="7" s="1"/>
  <c r="B179" i="7" s="1"/>
  <c r="D179" i="7" s="1"/>
  <c r="O102" i="1"/>
  <c r="N102" i="1" s="1"/>
  <c r="P102" i="1" s="1"/>
  <c r="N146" i="1"/>
  <c r="P146" i="1" s="1"/>
  <c r="O146" i="1"/>
  <c r="O95" i="1"/>
  <c r="N95" i="1" s="1"/>
  <c r="P95" i="1" s="1"/>
  <c r="N57" i="1"/>
  <c r="P57" i="1" s="1"/>
  <c r="O57" i="1"/>
  <c r="O50" i="1"/>
  <c r="N50" i="1" s="1"/>
  <c r="P50" i="1" s="1"/>
  <c r="O20" i="1"/>
  <c r="N20" i="1"/>
  <c r="P20" i="1" s="1"/>
  <c r="O7" i="1"/>
  <c r="N7" i="1"/>
  <c r="P7" i="1" s="1"/>
  <c r="O167" i="1"/>
  <c r="N167" i="1" s="1"/>
  <c r="P167" i="1" s="1"/>
  <c r="N164" i="1"/>
  <c r="P164" i="1" s="1"/>
  <c r="O153" i="1"/>
  <c r="N153" i="1" s="1"/>
  <c r="P153" i="1" s="1"/>
  <c r="N142" i="1"/>
  <c r="P142" i="1" s="1"/>
  <c r="O139" i="1"/>
  <c r="N139" i="1" s="1"/>
  <c r="P139" i="1" s="1"/>
  <c r="N105" i="1"/>
  <c r="P105" i="1" s="1"/>
  <c r="O93" i="1"/>
  <c r="O83" i="1"/>
  <c r="N83" i="1"/>
  <c r="P83" i="1" s="1"/>
  <c r="F44" i="3"/>
  <c r="H44" i="3" s="1"/>
  <c r="B44" i="3" s="1"/>
  <c r="D44" i="3" s="1"/>
  <c r="F44" i="7"/>
  <c r="H44" i="7" s="1"/>
  <c r="B44" i="7" s="1"/>
  <c r="D44" i="7" s="1"/>
  <c r="O154" i="1"/>
  <c r="N154" i="1" s="1"/>
  <c r="P154" i="1" s="1"/>
  <c r="O140" i="1"/>
  <c r="N140" i="1"/>
  <c r="P140" i="1" s="1"/>
  <c r="O119" i="1"/>
  <c r="N119" i="1" s="1"/>
  <c r="P119" i="1" s="1"/>
  <c r="O117" i="1"/>
  <c r="O112" i="1"/>
  <c r="N112" i="1" s="1"/>
  <c r="P112" i="1" s="1"/>
  <c r="O100" i="1"/>
  <c r="N100" i="1"/>
  <c r="P100" i="1" s="1"/>
  <c r="N87" i="1"/>
  <c r="P87" i="1" s="1"/>
  <c r="F82" i="3"/>
  <c r="H82" i="3" s="1"/>
  <c r="F82" i="7"/>
  <c r="H82" i="7" s="1"/>
  <c r="B82" i="7" s="1"/>
  <c r="D82" i="7" s="1"/>
  <c r="N71" i="1"/>
  <c r="P71" i="1" s="1"/>
  <c r="N65" i="1"/>
  <c r="P65" i="1" s="1"/>
  <c r="O58" i="1"/>
  <c r="N58" i="1"/>
  <c r="P58" i="1" s="1"/>
  <c r="O37" i="1"/>
  <c r="N37" i="1" s="1"/>
  <c r="P37" i="1" s="1"/>
  <c r="N171" i="1"/>
  <c r="P171" i="1" s="1"/>
  <c r="O165" i="1"/>
  <c r="N165" i="1" s="1"/>
  <c r="P165" i="1" s="1"/>
  <c r="O148" i="1"/>
  <c r="N148" i="1"/>
  <c r="P148" i="1" s="1"/>
  <c r="O135" i="1"/>
  <c r="O106" i="1"/>
  <c r="N106" i="1" s="1"/>
  <c r="P106" i="1" s="1"/>
  <c r="F74" i="3"/>
  <c r="H74" i="3" s="1"/>
  <c r="B74" i="3" s="1"/>
  <c r="D74" i="3" s="1"/>
  <c r="F74" i="7"/>
  <c r="H74" i="7" s="1"/>
  <c r="B74" i="7" s="1"/>
  <c r="D74" i="7" s="1"/>
  <c r="F52" i="3"/>
  <c r="H52" i="3" s="1"/>
  <c r="B19" i="3" s="1"/>
  <c r="D19" i="3" s="1"/>
  <c r="F52" i="7"/>
  <c r="H52" i="7" s="1"/>
  <c r="B52" i="7" s="1"/>
  <c r="D52" i="7" s="1"/>
  <c r="N40" i="1"/>
  <c r="P40" i="1" s="1"/>
  <c r="O26" i="1"/>
  <c r="N26" i="1" s="1"/>
  <c r="P26" i="1" s="1"/>
  <c r="F135" i="7"/>
  <c r="H135" i="7" s="1"/>
  <c r="B135" i="7" s="1"/>
  <c r="D135" i="7" s="1"/>
  <c r="O141" i="1"/>
  <c r="N141" i="1"/>
  <c r="P141" i="1" s="1"/>
  <c r="O120" i="1"/>
  <c r="O113" i="1"/>
  <c r="N113" i="1" s="1"/>
  <c r="P113" i="1" s="1"/>
  <c r="O101" i="1"/>
  <c r="N101" i="1"/>
  <c r="P101" i="1" s="1"/>
  <c r="N84" i="1"/>
  <c r="P84" i="1" s="1"/>
  <c r="O38" i="1"/>
  <c r="N38" i="1" s="1"/>
  <c r="P38" i="1" s="1"/>
  <c r="O136" i="1"/>
  <c r="N136" i="1" s="1"/>
  <c r="P136" i="1" s="1"/>
  <c r="N117" i="1"/>
  <c r="P117" i="1" s="1"/>
  <c r="N110" i="1"/>
  <c r="P110" i="1" s="1"/>
  <c r="O88" i="1"/>
  <c r="N88" i="1" s="1"/>
  <c r="P88" i="1" s="1"/>
  <c r="O29" i="1"/>
  <c r="N29" i="1" s="1"/>
  <c r="P29" i="1" s="1"/>
  <c r="N25" i="1"/>
  <c r="P25" i="1" s="1"/>
  <c r="N19" i="1"/>
  <c r="P19" i="1" s="1"/>
  <c r="O19" i="1"/>
  <c r="O134" i="1"/>
  <c r="N133" i="1"/>
  <c r="P133" i="1" s="1"/>
  <c r="O62" i="1"/>
  <c r="N62" i="1" s="1"/>
  <c r="P62" i="1" s="1"/>
  <c r="O59" i="1"/>
  <c r="N59" i="1" s="1"/>
  <c r="P59" i="1" s="1"/>
  <c r="O51" i="1"/>
  <c r="N51" i="1" s="1"/>
  <c r="P51" i="1" s="1"/>
  <c r="O30" i="1"/>
  <c r="O23" i="1"/>
  <c r="N23" i="1" s="1"/>
  <c r="P23" i="1" s="1"/>
  <c r="O127" i="1"/>
  <c r="N127" i="1" s="1"/>
  <c r="P127" i="1" s="1"/>
  <c r="N120" i="1"/>
  <c r="P120" i="1" s="1"/>
  <c r="O107" i="1"/>
  <c r="N107" i="1" s="1"/>
  <c r="P107" i="1" s="1"/>
  <c r="N93" i="1"/>
  <c r="P93" i="1" s="1"/>
  <c r="O89" i="1"/>
  <c r="N89" i="1" s="1"/>
  <c r="P89" i="1" s="1"/>
  <c r="N74" i="1"/>
  <c r="P74" i="1" s="1"/>
  <c r="N43" i="1"/>
  <c r="P43" i="1" s="1"/>
  <c r="O43" i="1"/>
  <c r="O32" i="1"/>
  <c r="N32" i="1" s="1"/>
  <c r="P32" i="1" s="1"/>
  <c r="N31" i="1"/>
  <c r="P31" i="1" s="1"/>
  <c r="O24" i="1"/>
  <c r="N24" i="1" s="1"/>
  <c r="P24" i="1" s="1"/>
  <c r="N172" i="1"/>
  <c r="P172" i="1" s="1"/>
  <c r="N135" i="1"/>
  <c r="P135" i="1" s="1"/>
  <c r="N131" i="1"/>
  <c r="P131" i="1" s="1"/>
  <c r="O128" i="1"/>
  <c r="N128" i="1" s="1"/>
  <c r="P128" i="1" s="1"/>
  <c r="N121" i="1"/>
  <c r="P121" i="1" s="1"/>
  <c r="O121" i="1"/>
  <c r="O114" i="1"/>
  <c r="N114" i="1" s="1"/>
  <c r="P114" i="1" s="1"/>
  <c r="O108" i="1"/>
  <c r="N108" i="1" s="1"/>
  <c r="P108" i="1" s="1"/>
  <c r="O90" i="1"/>
  <c r="N90" i="1" s="1"/>
  <c r="P90" i="1" s="1"/>
  <c r="N80" i="1"/>
  <c r="P80" i="1" s="1"/>
  <c r="O69" i="1"/>
  <c r="N69" i="1"/>
  <c r="P69" i="1" s="1"/>
  <c r="O63" i="1"/>
  <c r="N63" i="1"/>
  <c r="P63" i="1" s="1"/>
  <c r="O36" i="1"/>
  <c r="N36" i="1" s="1"/>
  <c r="P36" i="1" s="1"/>
  <c r="O17" i="1"/>
  <c r="N17" i="1" s="1"/>
  <c r="P17" i="1" s="1"/>
  <c r="O14" i="1"/>
  <c r="N14" i="1" s="1"/>
  <c r="P14" i="1" s="1"/>
  <c r="N158" i="1"/>
  <c r="P158" i="1" s="1"/>
  <c r="N134" i="1"/>
  <c r="P134" i="1" s="1"/>
  <c r="O133" i="1"/>
  <c r="O126" i="1"/>
  <c r="N126" i="1" s="1"/>
  <c r="P126" i="1" s="1"/>
  <c r="O122" i="1"/>
  <c r="N122" i="1" s="1"/>
  <c r="P122" i="1" s="1"/>
  <c r="O115" i="1"/>
  <c r="N115" i="1" s="1"/>
  <c r="P115" i="1" s="1"/>
  <c r="O94" i="1"/>
  <c r="N94" i="1" s="1"/>
  <c r="P94" i="1" s="1"/>
  <c r="O75" i="1"/>
  <c r="N75" i="1" s="1"/>
  <c r="P75" i="1" s="1"/>
  <c r="O52" i="1"/>
  <c r="N52" i="1" s="1"/>
  <c r="P52" i="1" s="1"/>
  <c r="O44" i="1"/>
  <c r="N44" i="1" s="1"/>
  <c r="P44" i="1" s="1"/>
  <c r="N30" i="1"/>
  <c r="P30" i="1" s="1"/>
  <c r="O18" i="1"/>
  <c r="N18" i="1" s="1"/>
  <c r="P18" i="1" s="1"/>
  <c r="N6" i="1"/>
  <c r="P6" i="1" s="1"/>
  <c r="O159" i="1"/>
  <c r="N159" i="1" s="1"/>
  <c r="P159" i="1" s="1"/>
  <c r="N151" i="1"/>
  <c r="P151" i="1" s="1"/>
  <c r="N145" i="1"/>
  <c r="P145" i="1" s="1"/>
  <c r="N99" i="1"/>
  <c r="P99" i="1" s="1"/>
  <c r="O81" i="1"/>
  <c r="N81" i="1" s="1"/>
  <c r="P81" i="1" s="1"/>
  <c r="N53" i="1"/>
  <c r="P53" i="1" s="1"/>
  <c r="N45" i="1"/>
  <c r="P45" i="1" s="1"/>
  <c r="N15" i="1"/>
  <c r="P15" i="1" s="1"/>
  <c r="F21" i="3"/>
  <c r="H21" i="3" s="1"/>
  <c r="B21" i="3" s="1"/>
  <c r="D21" i="3" s="1"/>
  <c r="F22" i="3"/>
  <c r="H22" i="3" s="1"/>
  <c r="F15" i="3"/>
  <c r="H15" i="3" s="1"/>
  <c r="F20" i="3"/>
  <c r="H20" i="3" s="1"/>
  <c r="B20" i="3" s="1"/>
  <c r="D20" i="3" s="1"/>
  <c r="B87" i="3"/>
  <c r="D87" i="3" s="1"/>
  <c r="B65" i="3"/>
  <c r="D65" i="3" s="1"/>
  <c r="B31" i="3"/>
  <c r="D31" i="3" s="1"/>
  <c r="B95" i="3"/>
  <c r="D95" i="3" s="1"/>
  <c r="B26" i="3"/>
  <c r="D26" i="3" s="1"/>
  <c r="B14" i="3"/>
  <c r="D14" i="3" s="1"/>
  <c r="B108" i="3"/>
  <c r="D108" i="3" s="1"/>
  <c r="B89" i="3"/>
  <c r="D89" i="3" s="1"/>
  <c r="B57" i="3"/>
  <c r="D57" i="3" s="1"/>
  <c r="F66" i="10" l="1"/>
  <c r="H66" i="10" s="1"/>
  <c r="B66" i="10" s="1"/>
  <c r="D66" i="10" s="1"/>
  <c r="F66" i="8"/>
  <c r="H66" i="8" s="1"/>
  <c r="B66" i="8" s="1"/>
  <c r="D66" i="8" s="1"/>
  <c r="F80" i="3"/>
  <c r="H80" i="3" s="1"/>
  <c r="B80" i="3" s="1"/>
  <c r="D80" i="3" s="1"/>
  <c r="F80" i="7"/>
  <c r="H80" i="7" s="1"/>
  <c r="B80" i="7" s="1"/>
  <c r="D80" i="7" s="1"/>
  <c r="F80" i="10"/>
  <c r="H80" i="10" s="1"/>
  <c r="B80" i="10" s="1"/>
  <c r="D80" i="10" s="1"/>
  <c r="F80" i="8"/>
  <c r="H80" i="8" s="1"/>
  <c r="B80" i="8" s="1"/>
  <c r="D80" i="8" s="1"/>
  <c r="F43" i="3"/>
  <c r="H43" i="3" s="1"/>
  <c r="F43" i="7"/>
  <c r="H43" i="7" s="1"/>
  <c r="B43" i="7" s="1"/>
  <c r="D43" i="7" s="1"/>
  <c r="F43" i="10"/>
  <c r="H43" i="10" s="1"/>
  <c r="B43" i="10" s="1"/>
  <c r="D43" i="10" s="1"/>
  <c r="F43" i="8"/>
  <c r="H43" i="8" s="1"/>
  <c r="B43" i="8" s="1"/>
  <c r="D43" i="8" s="1"/>
  <c r="F76" i="3"/>
  <c r="H76" i="3" s="1"/>
  <c r="F76" i="10"/>
  <c r="H76" i="10" s="1"/>
  <c r="B76" i="10" s="1"/>
  <c r="D76" i="10" s="1"/>
  <c r="F76" i="8"/>
  <c r="H76" i="8" s="1"/>
  <c r="B76" i="8" s="1"/>
  <c r="D76" i="8" s="1"/>
  <c r="F76" i="7"/>
  <c r="H76" i="7" s="1"/>
  <c r="B76" i="7" s="1"/>
  <c r="D76" i="7" s="1"/>
  <c r="B43" i="3"/>
  <c r="D43" i="3" s="1"/>
  <c r="F86" i="3"/>
  <c r="H86" i="3" s="1"/>
  <c r="F86" i="8"/>
  <c r="H86" i="8" s="1"/>
  <c r="B86" i="8" s="1"/>
  <c r="D86" i="8" s="1"/>
  <c r="F86" i="7"/>
  <c r="H86" i="7" s="1"/>
  <c r="B86" i="7" s="1"/>
  <c r="D86" i="7" s="1"/>
  <c r="F86" i="10"/>
  <c r="H86" i="10" s="1"/>
  <c r="B86" i="10" s="1"/>
  <c r="D86" i="10" s="1"/>
  <c r="F32" i="3"/>
  <c r="H32" i="3" s="1"/>
  <c r="B32" i="3" s="1"/>
  <c r="D32" i="3" s="1"/>
  <c r="F32" i="7"/>
  <c r="H32" i="7" s="1"/>
  <c r="B32" i="7" s="1"/>
  <c r="D32" i="7" s="1"/>
  <c r="F32" i="8"/>
  <c r="H32" i="8" s="1"/>
  <c r="B32" i="8" s="1"/>
  <c r="D32" i="8" s="1"/>
  <c r="F32" i="10"/>
  <c r="H32" i="10" s="1"/>
  <c r="B32" i="10" s="1"/>
  <c r="D32" i="10" s="1"/>
  <c r="F52" i="10"/>
  <c r="H52" i="10" s="1"/>
  <c r="B52" i="10" s="1"/>
  <c r="D52" i="10" s="1"/>
  <c r="F52" i="8"/>
  <c r="H52" i="8" s="1"/>
  <c r="B52" i="8" s="1"/>
  <c r="D52" i="8" s="1"/>
  <c r="F56" i="10"/>
  <c r="H56" i="10" s="1"/>
  <c r="B56" i="10" s="1"/>
  <c r="D56" i="10" s="1"/>
  <c r="F56" i="8"/>
  <c r="H56" i="8" s="1"/>
  <c r="B56" i="8" s="1"/>
  <c r="D56" i="8" s="1"/>
  <c r="F38" i="10"/>
  <c r="H38" i="10" s="1"/>
  <c r="B38" i="10" s="1"/>
  <c r="D38" i="10" s="1"/>
  <c r="F38" i="8"/>
  <c r="H38" i="8" s="1"/>
  <c r="B38" i="8" s="1"/>
  <c r="D38" i="8" s="1"/>
  <c r="F38" i="3"/>
  <c r="H38" i="3" s="1"/>
  <c r="B38" i="3" s="1"/>
  <c r="D38" i="3" s="1"/>
  <c r="F38" i="2"/>
  <c r="H38" i="2" s="1"/>
  <c r="B38" i="2" s="1"/>
  <c r="D38" i="2" s="1"/>
  <c r="F44" i="8"/>
  <c r="H44" i="8" s="1"/>
  <c r="B44" i="8" s="1"/>
  <c r="D44" i="8" s="1"/>
  <c r="F44" i="10"/>
  <c r="H44" i="10" s="1"/>
  <c r="B44" i="10" s="1"/>
  <c r="D44" i="10" s="1"/>
  <c r="F83" i="3"/>
  <c r="H83" i="3" s="1"/>
  <c r="F83" i="10"/>
  <c r="H83" i="10" s="1"/>
  <c r="B83" i="10" s="1"/>
  <c r="D83" i="10" s="1"/>
  <c r="F83" i="8"/>
  <c r="H83" i="8" s="1"/>
  <c r="B83" i="8" s="1"/>
  <c r="D83" i="8" s="1"/>
  <c r="F83" i="7"/>
  <c r="H83" i="7" s="1"/>
  <c r="B83" i="7" s="1"/>
  <c r="D83" i="7" s="1"/>
  <c r="F71" i="3"/>
  <c r="H71" i="3" s="1"/>
  <c r="B71" i="3" s="1"/>
  <c r="D71" i="3" s="1"/>
  <c r="F71" i="7"/>
  <c r="H71" i="7" s="1"/>
  <c r="B71" i="7" s="1"/>
  <c r="D71" i="7" s="1"/>
  <c r="F71" i="10"/>
  <c r="H71" i="10" s="1"/>
  <c r="B71" i="10" s="1"/>
  <c r="D71" i="10" s="1"/>
  <c r="F71" i="8"/>
  <c r="H71" i="8" s="1"/>
  <c r="B71" i="8" s="1"/>
  <c r="D71" i="8" s="1"/>
  <c r="F32" i="2"/>
  <c r="H32" i="2" s="1"/>
  <c r="B32" i="2" s="1"/>
  <c r="D32" i="2" s="1"/>
  <c r="F45" i="3"/>
  <c r="H45" i="3" s="1"/>
  <c r="B45" i="3" s="1"/>
  <c r="D45" i="3" s="1"/>
  <c r="F45" i="7"/>
  <c r="H45" i="7" s="1"/>
  <c r="B45" i="7" s="1"/>
  <c r="D45" i="7" s="1"/>
  <c r="F45" i="8"/>
  <c r="H45" i="8" s="1"/>
  <c r="B45" i="8" s="1"/>
  <c r="D45" i="8" s="1"/>
  <c r="F45" i="10"/>
  <c r="H45" i="10" s="1"/>
  <c r="B45" i="10" s="1"/>
  <c r="D45" i="10" s="1"/>
  <c r="F101" i="3"/>
  <c r="H101" i="3" s="1"/>
  <c r="B101" i="3" s="1"/>
  <c r="D101" i="3" s="1"/>
  <c r="F101" i="7"/>
  <c r="H101" i="7" s="1"/>
  <c r="B101" i="7" s="1"/>
  <c r="D101" i="7" s="1"/>
  <c r="F101" i="10"/>
  <c r="H101" i="10" s="1"/>
  <c r="B101" i="10" s="1"/>
  <c r="D101" i="10" s="1"/>
  <c r="F101" i="8"/>
  <c r="H101" i="8" s="1"/>
  <c r="B101" i="8" s="1"/>
  <c r="D101" i="8" s="1"/>
  <c r="F114" i="8"/>
  <c r="H114" i="8" s="1"/>
  <c r="B114" i="8" s="1"/>
  <c r="D114" i="8" s="1"/>
  <c r="F114" i="10"/>
  <c r="H114" i="10" s="1"/>
  <c r="B114" i="10" s="1"/>
  <c r="D114" i="10" s="1"/>
  <c r="F59" i="3"/>
  <c r="H59" i="3" s="1"/>
  <c r="B59" i="3" s="1"/>
  <c r="D59" i="3" s="1"/>
  <c r="F59" i="8"/>
  <c r="H59" i="8" s="1"/>
  <c r="B59" i="8" s="1"/>
  <c r="D59" i="8" s="1"/>
  <c r="F59" i="10"/>
  <c r="H59" i="10" s="1"/>
  <c r="B59" i="10" s="1"/>
  <c r="D59" i="10" s="1"/>
  <c r="F59" i="7"/>
  <c r="H59" i="7" s="1"/>
  <c r="B59" i="7" s="1"/>
  <c r="D59" i="7" s="1"/>
  <c r="B82" i="3"/>
  <c r="D82" i="3" s="1"/>
  <c r="B52" i="3"/>
  <c r="D52" i="3" s="1"/>
  <c r="F169" i="3"/>
  <c r="H169" i="3" s="1"/>
  <c r="B169" i="3" s="1"/>
  <c r="D169" i="3" s="1"/>
  <c r="F169" i="8"/>
  <c r="H169" i="8" s="1"/>
  <c r="B169" i="8" s="1"/>
  <c r="D169" i="8" s="1"/>
  <c r="F169" i="7"/>
  <c r="H169" i="7" s="1"/>
  <c r="B169" i="7" s="1"/>
  <c r="D169" i="7" s="1"/>
  <c r="F169" i="10"/>
  <c r="H169" i="10" s="1"/>
  <c r="B169" i="10" s="1"/>
  <c r="D169" i="10" s="1"/>
  <c r="F169" i="2"/>
  <c r="H169" i="2" s="1"/>
  <c r="B169" i="2" s="1"/>
  <c r="D169" i="2" s="1"/>
  <c r="F137" i="3"/>
  <c r="H137" i="3" s="1"/>
  <c r="B137" i="3" s="1"/>
  <c r="D137" i="3" s="1"/>
  <c r="F137" i="8"/>
  <c r="H137" i="8" s="1"/>
  <c r="B137" i="8" s="1"/>
  <c r="D137" i="8" s="1"/>
  <c r="F137" i="7"/>
  <c r="H137" i="7" s="1"/>
  <c r="B137" i="7" s="1"/>
  <c r="D137" i="7" s="1"/>
  <c r="F137" i="10"/>
  <c r="H137" i="10" s="1"/>
  <c r="B137" i="10" s="1"/>
  <c r="D137" i="10" s="1"/>
  <c r="F137" i="2"/>
  <c r="H137" i="2" s="1"/>
  <c r="B137" i="2" s="1"/>
  <c r="D137" i="2" s="1"/>
  <c r="F48" i="3"/>
  <c r="H48" i="3" s="1"/>
  <c r="B48" i="3" s="1"/>
  <c r="D48" i="3" s="1"/>
  <c r="F48" i="7"/>
  <c r="H48" i="7" s="1"/>
  <c r="B48" i="7" s="1"/>
  <c r="D48" i="7" s="1"/>
  <c r="F48" i="8"/>
  <c r="H48" i="8" s="1"/>
  <c r="B48" i="8" s="1"/>
  <c r="D48" i="8" s="1"/>
  <c r="F48" i="10"/>
  <c r="H48" i="10" s="1"/>
  <c r="B48" i="10" s="1"/>
  <c r="D48" i="10" s="1"/>
  <c r="F48" i="2"/>
  <c r="H48" i="2" s="1"/>
  <c r="B48" i="2" s="1"/>
  <c r="D48" i="2" s="1"/>
  <c r="F116" i="3"/>
  <c r="H116" i="3" s="1"/>
  <c r="B116" i="3" s="1"/>
  <c r="D116" i="3" s="1"/>
  <c r="F116" i="7"/>
  <c r="H116" i="7" s="1"/>
  <c r="B116" i="7" s="1"/>
  <c r="D116" i="7" s="1"/>
  <c r="F116" i="10"/>
  <c r="H116" i="10" s="1"/>
  <c r="B116" i="10" s="1"/>
  <c r="D116" i="10" s="1"/>
  <c r="F116" i="8"/>
  <c r="H116" i="8" s="1"/>
  <c r="B116" i="8" s="1"/>
  <c r="D116" i="8" s="1"/>
  <c r="F116" i="2"/>
  <c r="H116" i="2" s="1"/>
  <c r="B116" i="2" s="1"/>
  <c r="D116" i="2" s="1"/>
  <c r="F176" i="7"/>
  <c r="H176" i="7" s="1"/>
  <c r="B176" i="7" s="1"/>
  <c r="D176" i="7" s="1"/>
  <c r="F176" i="3"/>
  <c r="H176" i="3" s="1"/>
  <c r="B176" i="3" s="1"/>
  <c r="D176" i="3" s="1"/>
  <c r="F176" i="8"/>
  <c r="H176" i="8" s="1"/>
  <c r="B176" i="8" s="1"/>
  <c r="D176" i="8" s="1"/>
  <c r="F176" i="2"/>
  <c r="H176" i="2" s="1"/>
  <c r="B176" i="2" s="1"/>
  <c r="D176" i="2" s="1"/>
  <c r="F176" i="10"/>
  <c r="H176" i="10" s="1"/>
  <c r="B176" i="10" s="1"/>
  <c r="D176" i="10" s="1"/>
  <c r="F124" i="3"/>
  <c r="H124" i="3" s="1"/>
  <c r="B124" i="3" s="1"/>
  <c r="D124" i="3" s="1"/>
  <c r="F124" i="7"/>
  <c r="H124" i="7" s="1"/>
  <c r="B124" i="7" s="1"/>
  <c r="D124" i="7" s="1"/>
  <c r="F124" i="8"/>
  <c r="H124" i="8" s="1"/>
  <c r="B124" i="8" s="1"/>
  <c r="D124" i="8" s="1"/>
  <c r="F124" i="10"/>
  <c r="H124" i="10" s="1"/>
  <c r="B124" i="10" s="1"/>
  <c r="D124" i="10" s="1"/>
  <c r="F124" i="2"/>
  <c r="H124" i="2" s="1"/>
  <c r="B124" i="2" s="1"/>
  <c r="D124" i="2" s="1"/>
  <c r="F136" i="3"/>
  <c r="H136" i="3" s="1"/>
  <c r="B136" i="3" s="1"/>
  <c r="D136" i="3" s="1"/>
  <c r="F136" i="7"/>
  <c r="H136" i="7" s="1"/>
  <c r="B136" i="7" s="1"/>
  <c r="D136" i="7" s="1"/>
  <c r="F136" i="8"/>
  <c r="H136" i="8" s="1"/>
  <c r="B136" i="8" s="1"/>
  <c r="D136" i="8" s="1"/>
  <c r="F136" i="2"/>
  <c r="H136" i="2" s="1"/>
  <c r="B136" i="2" s="1"/>
  <c r="D136" i="2" s="1"/>
  <c r="F136" i="10"/>
  <c r="H136" i="10" s="1"/>
  <c r="B136" i="10" s="1"/>
  <c r="D136" i="10" s="1"/>
  <c r="F33" i="3"/>
  <c r="H33" i="3" s="1"/>
  <c r="B33" i="3" s="1"/>
  <c r="D33" i="3" s="1"/>
  <c r="F33" i="7"/>
  <c r="H33" i="7" s="1"/>
  <c r="B33" i="7" s="1"/>
  <c r="D33" i="7" s="1"/>
  <c r="F33" i="8"/>
  <c r="H33" i="8" s="1"/>
  <c r="B33" i="8" s="1"/>
  <c r="D33" i="8" s="1"/>
  <c r="F33" i="10"/>
  <c r="H33" i="10" s="1"/>
  <c r="B33" i="10" s="1"/>
  <c r="D33" i="10" s="1"/>
  <c r="F33" i="2"/>
  <c r="H33" i="2" s="1"/>
  <c r="B33" i="2" s="1"/>
  <c r="D33" i="2" s="1"/>
  <c r="F36" i="7"/>
  <c r="H36" i="7" s="1"/>
  <c r="B36" i="7" s="1"/>
  <c r="D36" i="7" s="1"/>
  <c r="F36" i="3"/>
  <c r="H36" i="3" s="1"/>
  <c r="B36" i="3" s="1"/>
  <c r="D36" i="3" s="1"/>
  <c r="F36" i="8"/>
  <c r="H36" i="8" s="1"/>
  <c r="B36" i="8" s="1"/>
  <c r="D36" i="8" s="1"/>
  <c r="F36" i="10"/>
  <c r="H36" i="10" s="1"/>
  <c r="B36" i="10" s="1"/>
  <c r="D36" i="10" s="1"/>
  <c r="F36" i="2"/>
  <c r="H36" i="2" s="1"/>
  <c r="B36" i="2" s="1"/>
  <c r="D36" i="2" s="1"/>
  <c r="F177" i="3"/>
  <c r="H177" i="3" s="1"/>
  <c r="B177" i="3" s="1"/>
  <c r="D177" i="3" s="1"/>
  <c r="F177" i="8"/>
  <c r="H177" i="8" s="1"/>
  <c r="B177" i="8" s="1"/>
  <c r="D177" i="8" s="1"/>
  <c r="F177" i="7"/>
  <c r="H177" i="7" s="1"/>
  <c r="B177" i="7" s="1"/>
  <c r="D177" i="7" s="1"/>
  <c r="F177" i="10"/>
  <c r="H177" i="10" s="1"/>
  <c r="B177" i="10" s="1"/>
  <c r="D177" i="10" s="1"/>
  <c r="F177" i="2"/>
  <c r="H177" i="2" s="1"/>
  <c r="B177" i="2" s="1"/>
  <c r="D177" i="2" s="1"/>
  <c r="F105" i="3"/>
  <c r="H105" i="3" s="1"/>
  <c r="B105" i="3" s="1"/>
  <c r="D105" i="3" s="1"/>
  <c r="F105" i="7"/>
  <c r="H105" i="7" s="1"/>
  <c r="B105" i="7" s="1"/>
  <c r="D105" i="7" s="1"/>
  <c r="F105" i="8"/>
  <c r="H105" i="8" s="1"/>
  <c r="B105" i="8" s="1"/>
  <c r="D105" i="8" s="1"/>
  <c r="F105" i="10"/>
  <c r="H105" i="10" s="1"/>
  <c r="B105" i="10" s="1"/>
  <c r="D105" i="10" s="1"/>
  <c r="F105" i="2"/>
  <c r="H105" i="2" s="1"/>
  <c r="B105" i="2" s="1"/>
  <c r="D105" i="2" s="1"/>
  <c r="F91" i="7"/>
  <c r="H91" i="7" s="1"/>
  <c r="B91" i="7" s="1"/>
  <c r="D91" i="7" s="1"/>
  <c r="F91" i="3"/>
  <c r="H91" i="3" s="1"/>
  <c r="F91" i="8"/>
  <c r="H91" i="8" s="1"/>
  <c r="B91" i="8" s="1"/>
  <c r="D91" i="8" s="1"/>
  <c r="F91" i="10"/>
  <c r="H91" i="10" s="1"/>
  <c r="B91" i="10" s="1"/>
  <c r="D91" i="10" s="1"/>
  <c r="F91" i="2"/>
  <c r="H91" i="2" s="1"/>
  <c r="B91" i="2" s="1"/>
  <c r="D91" i="2" s="1"/>
  <c r="F39" i="3"/>
  <c r="H39" i="3" s="1"/>
  <c r="F39" i="7"/>
  <c r="H39" i="7" s="1"/>
  <c r="B39" i="7" s="1"/>
  <c r="D39" i="7" s="1"/>
  <c r="F39" i="8"/>
  <c r="H39" i="8" s="1"/>
  <c r="B39" i="8" s="1"/>
  <c r="D39" i="8" s="1"/>
  <c r="F39" i="10"/>
  <c r="H39" i="10" s="1"/>
  <c r="B39" i="10" s="1"/>
  <c r="D39" i="10" s="1"/>
  <c r="F39" i="2"/>
  <c r="H39" i="2" s="1"/>
  <c r="B39" i="2" s="1"/>
  <c r="D39" i="2" s="1"/>
  <c r="F98" i="3"/>
  <c r="H98" i="3" s="1"/>
  <c r="F98" i="7"/>
  <c r="H98" i="7" s="1"/>
  <c r="B98" i="7" s="1"/>
  <c r="D98" i="7" s="1"/>
  <c r="F98" i="8"/>
  <c r="H98" i="8" s="1"/>
  <c r="B98" i="8" s="1"/>
  <c r="D98" i="8" s="1"/>
  <c r="F98" i="10"/>
  <c r="H98" i="10" s="1"/>
  <c r="B98" i="10" s="1"/>
  <c r="D98" i="10" s="1"/>
  <c r="F98" i="2"/>
  <c r="H98" i="2" s="1"/>
  <c r="B98" i="2" s="1"/>
  <c r="D98" i="2" s="1"/>
  <c r="F123" i="3"/>
  <c r="H123" i="3" s="1"/>
  <c r="B123" i="3" s="1"/>
  <c r="D123" i="3" s="1"/>
  <c r="F123" i="7"/>
  <c r="H123" i="7" s="1"/>
  <c r="B123" i="7" s="1"/>
  <c r="D123" i="7" s="1"/>
  <c r="F123" i="8"/>
  <c r="H123" i="8" s="1"/>
  <c r="B123" i="8" s="1"/>
  <c r="D123" i="8" s="1"/>
  <c r="F123" i="10"/>
  <c r="H123" i="10" s="1"/>
  <c r="B123" i="10" s="1"/>
  <c r="D123" i="10" s="1"/>
  <c r="F123" i="2"/>
  <c r="H123" i="2" s="1"/>
  <c r="B123" i="2" s="1"/>
  <c r="D123" i="2" s="1"/>
  <c r="F175" i="3"/>
  <c r="H175" i="3" s="1"/>
  <c r="B175" i="3" s="1"/>
  <c r="D175" i="3" s="1"/>
  <c r="F175" i="7"/>
  <c r="H175" i="7" s="1"/>
  <c r="B175" i="7" s="1"/>
  <c r="D175" i="7" s="1"/>
  <c r="F175" i="8"/>
  <c r="H175" i="8" s="1"/>
  <c r="B175" i="8" s="1"/>
  <c r="D175" i="8" s="1"/>
  <c r="F175" i="2"/>
  <c r="H175" i="2" s="1"/>
  <c r="B175" i="2" s="1"/>
  <c r="D175" i="2" s="1"/>
  <c r="F175" i="10"/>
  <c r="H175" i="10" s="1"/>
  <c r="B175" i="10" s="1"/>
  <c r="D175" i="10" s="1"/>
  <c r="F99" i="3"/>
  <c r="H99" i="3" s="1"/>
  <c r="B99" i="3" s="1"/>
  <c r="D99" i="3" s="1"/>
  <c r="F99" i="7"/>
  <c r="H99" i="7" s="1"/>
  <c r="B99" i="7" s="1"/>
  <c r="D99" i="7" s="1"/>
  <c r="F99" i="8"/>
  <c r="H99" i="8" s="1"/>
  <c r="B99" i="8" s="1"/>
  <c r="D99" i="8" s="1"/>
  <c r="F99" i="10"/>
  <c r="H99" i="10" s="1"/>
  <c r="B99" i="10" s="1"/>
  <c r="D99" i="10" s="1"/>
  <c r="F99" i="2"/>
  <c r="H99" i="2" s="1"/>
  <c r="B99" i="2" s="1"/>
  <c r="D99" i="2" s="1"/>
  <c r="F85" i="3"/>
  <c r="H85" i="3" s="1"/>
  <c r="B85" i="3" s="1"/>
  <c r="D85" i="3" s="1"/>
  <c r="F85" i="7"/>
  <c r="H85" i="7" s="1"/>
  <c r="B85" i="7" s="1"/>
  <c r="D85" i="7" s="1"/>
  <c r="F85" i="8"/>
  <c r="H85" i="8" s="1"/>
  <c r="B85" i="8" s="1"/>
  <c r="D85" i="8" s="1"/>
  <c r="F85" i="10"/>
  <c r="H85" i="10" s="1"/>
  <c r="B85" i="10" s="1"/>
  <c r="D85" i="10" s="1"/>
  <c r="F85" i="2"/>
  <c r="H85" i="2" s="1"/>
  <c r="B85" i="2" s="1"/>
  <c r="D85" i="2" s="1"/>
  <c r="F72" i="3"/>
  <c r="H72" i="3" s="1"/>
  <c r="F72" i="7"/>
  <c r="H72" i="7" s="1"/>
  <c r="B72" i="7" s="1"/>
  <c r="D72" i="7" s="1"/>
  <c r="F72" i="8"/>
  <c r="H72" i="8" s="1"/>
  <c r="B72" i="8" s="1"/>
  <c r="D72" i="8" s="1"/>
  <c r="F72" i="2"/>
  <c r="H72" i="2" s="1"/>
  <c r="B72" i="2" s="1"/>
  <c r="D72" i="2" s="1"/>
  <c r="F72" i="10"/>
  <c r="H72" i="10" s="1"/>
  <c r="B72" i="10" s="1"/>
  <c r="D72" i="10" s="1"/>
  <c r="F164" i="3"/>
  <c r="H164" i="3" s="1"/>
  <c r="B164" i="3" s="1"/>
  <c r="D164" i="3" s="1"/>
  <c r="F164" i="7"/>
  <c r="H164" i="7" s="1"/>
  <c r="B164" i="7" s="1"/>
  <c r="D164" i="7" s="1"/>
  <c r="F164" i="8"/>
  <c r="H164" i="8" s="1"/>
  <c r="B164" i="8" s="1"/>
  <c r="D164" i="8" s="1"/>
  <c r="F164" i="10"/>
  <c r="H164" i="10" s="1"/>
  <c r="B164" i="10" s="1"/>
  <c r="D164" i="10" s="1"/>
  <c r="F164" i="2"/>
  <c r="H164" i="2" s="1"/>
  <c r="B164" i="2" s="1"/>
  <c r="D164" i="2" s="1"/>
  <c r="F149" i="3"/>
  <c r="H149" i="3" s="1"/>
  <c r="B149" i="3" s="1"/>
  <c r="D149" i="3" s="1"/>
  <c r="F149" i="7"/>
  <c r="H149" i="7" s="1"/>
  <c r="B149" i="7" s="1"/>
  <c r="D149" i="7" s="1"/>
  <c r="F149" i="8"/>
  <c r="H149" i="8" s="1"/>
  <c r="B149" i="8" s="1"/>
  <c r="D149" i="8" s="1"/>
  <c r="F149" i="10"/>
  <c r="H149" i="10" s="1"/>
  <c r="B149" i="10" s="1"/>
  <c r="D149" i="10" s="1"/>
  <c r="F149" i="2"/>
  <c r="H149" i="2" s="1"/>
  <c r="B149" i="2" s="1"/>
  <c r="D149" i="2" s="1"/>
  <c r="F112" i="3"/>
  <c r="H112" i="3" s="1"/>
  <c r="F112" i="7"/>
  <c r="H112" i="7" s="1"/>
  <c r="B112" i="7" s="1"/>
  <c r="D112" i="7" s="1"/>
  <c r="F112" i="8"/>
  <c r="H112" i="8" s="1"/>
  <c r="B112" i="8" s="1"/>
  <c r="D112" i="8" s="1"/>
  <c r="F112" i="2"/>
  <c r="H112" i="2" s="1"/>
  <c r="B112" i="2" s="1"/>
  <c r="D112" i="2" s="1"/>
  <c r="F112" i="10"/>
  <c r="H112" i="10" s="1"/>
  <c r="B112" i="10" s="1"/>
  <c r="D112" i="10" s="1"/>
  <c r="F162" i="3"/>
  <c r="H162" i="3" s="1"/>
  <c r="B162" i="3" s="1"/>
  <c r="D162" i="3" s="1"/>
  <c r="F162" i="7"/>
  <c r="H162" i="7" s="1"/>
  <c r="B162" i="7" s="1"/>
  <c r="D162" i="7" s="1"/>
  <c r="F162" i="8"/>
  <c r="H162" i="8" s="1"/>
  <c r="B162" i="8" s="1"/>
  <c r="D162" i="8" s="1"/>
  <c r="F162" i="10"/>
  <c r="H162" i="10" s="1"/>
  <c r="B162" i="10" s="1"/>
  <c r="D162" i="10" s="1"/>
  <c r="F162" i="2"/>
  <c r="H162" i="2" s="1"/>
  <c r="B162" i="2" s="1"/>
  <c r="D162" i="2" s="1"/>
  <c r="F69" i="3"/>
  <c r="H69" i="3" s="1"/>
  <c r="F69" i="7"/>
  <c r="H69" i="7" s="1"/>
  <c r="B69" i="7" s="1"/>
  <c r="D69" i="7" s="1"/>
  <c r="F69" i="10"/>
  <c r="H69" i="10" s="1"/>
  <c r="B69" i="10" s="1"/>
  <c r="D69" i="10" s="1"/>
  <c r="F69" i="8"/>
  <c r="H69" i="8" s="1"/>
  <c r="B69" i="8" s="1"/>
  <c r="D69" i="8" s="1"/>
  <c r="F69" i="2"/>
  <c r="H69" i="2" s="1"/>
  <c r="B69" i="2" s="1"/>
  <c r="D69" i="2" s="1"/>
  <c r="F104" i="3"/>
  <c r="H104" i="3" s="1"/>
  <c r="B104" i="3" s="1"/>
  <c r="D104" i="3" s="1"/>
  <c r="F104" i="7"/>
  <c r="H104" i="7" s="1"/>
  <c r="B104" i="7" s="1"/>
  <c r="D104" i="7" s="1"/>
  <c r="F104" i="8"/>
  <c r="H104" i="8" s="1"/>
  <c r="B104" i="8" s="1"/>
  <c r="D104" i="8" s="1"/>
  <c r="F104" i="10"/>
  <c r="H104" i="10" s="1"/>
  <c r="B104" i="10" s="1"/>
  <c r="D104" i="10" s="1"/>
  <c r="F104" i="2"/>
  <c r="H104" i="2" s="1"/>
  <c r="B104" i="2" s="1"/>
  <c r="D104" i="2" s="1"/>
  <c r="F27" i="3"/>
  <c r="H27" i="3" s="1"/>
  <c r="F27" i="7"/>
  <c r="H27" i="7" s="1"/>
  <c r="B27" i="7" s="1"/>
  <c r="D27" i="7" s="1"/>
  <c r="F27" i="8"/>
  <c r="H27" i="8" s="1"/>
  <c r="B27" i="8" s="1"/>
  <c r="D27" i="8" s="1"/>
  <c r="F27" i="10"/>
  <c r="H27" i="10" s="1"/>
  <c r="B27" i="10" s="1"/>
  <c r="D27" i="10" s="1"/>
  <c r="F27" i="2"/>
  <c r="H27" i="2" s="1"/>
  <c r="B27" i="2" s="1"/>
  <c r="D27" i="2" s="1"/>
  <c r="F117" i="3"/>
  <c r="H117" i="3" s="1"/>
  <c r="B117" i="3" s="1"/>
  <c r="D117" i="3" s="1"/>
  <c r="F117" i="7"/>
  <c r="H117" i="7" s="1"/>
  <c r="B117" i="7" s="1"/>
  <c r="D117" i="7" s="1"/>
  <c r="F117" i="10"/>
  <c r="H117" i="10" s="1"/>
  <c r="B117" i="10" s="1"/>
  <c r="D117" i="10" s="1"/>
  <c r="F117" i="8"/>
  <c r="H117" i="8" s="1"/>
  <c r="B117" i="8" s="1"/>
  <c r="D117" i="8" s="1"/>
  <c r="F117" i="2"/>
  <c r="H117" i="2" s="1"/>
  <c r="B117" i="2" s="1"/>
  <c r="D117" i="2" s="1"/>
  <c r="F47" i="3"/>
  <c r="H47" i="3" s="1"/>
  <c r="B47" i="3" s="1"/>
  <c r="D47" i="3" s="1"/>
  <c r="F47" i="7"/>
  <c r="H47" i="7" s="1"/>
  <c r="B47" i="7" s="1"/>
  <c r="D47" i="7" s="1"/>
  <c r="F47" i="8"/>
  <c r="H47" i="8" s="1"/>
  <c r="B47" i="8" s="1"/>
  <c r="D47" i="8" s="1"/>
  <c r="F47" i="10"/>
  <c r="H47" i="10" s="1"/>
  <c r="B47" i="10" s="1"/>
  <c r="D47" i="10" s="1"/>
  <c r="F47" i="2"/>
  <c r="H47" i="2" s="1"/>
  <c r="B47" i="2" s="1"/>
  <c r="D47" i="2" s="1"/>
  <c r="F60" i="7"/>
  <c r="H60" i="7" s="1"/>
  <c r="B60" i="7" s="1"/>
  <c r="D60" i="7" s="1"/>
  <c r="F60" i="3"/>
  <c r="H60" i="3" s="1"/>
  <c r="F60" i="8"/>
  <c r="H60" i="8" s="1"/>
  <c r="B60" i="8" s="1"/>
  <c r="D60" i="8" s="1"/>
  <c r="F60" i="10"/>
  <c r="H60" i="10" s="1"/>
  <c r="B60" i="10" s="1"/>
  <c r="D60" i="10" s="1"/>
  <c r="F60" i="2"/>
  <c r="H60" i="2" s="1"/>
  <c r="B60" i="2" s="1"/>
  <c r="D60" i="2" s="1"/>
  <c r="F146" i="3"/>
  <c r="H146" i="3" s="1"/>
  <c r="B146" i="3" s="1"/>
  <c r="D146" i="3" s="1"/>
  <c r="F146" i="7"/>
  <c r="H146" i="7" s="1"/>
  <c r="B146" i="7" s="1"/>
  <c r="D146" i="7" s="1"/>
  <c r="F146" i="8"/>
  <c r="H146" i="8" s="1"/>
  <c r="B146" i="8" s="1"/>
  <c r="D146" i="8" s="1"/>
  <c r="F146" i="10"/>
  <c r="H146" i="10" s="1"/>
  <c r="B146" i="10" s="1"/>
  <c r="D146" i="10" s="1"/>
  <c r="F146" i="2"/>
  <c r="H146" i="2" s="1"/>
  <c r="B146" i="2" s="1"/>
  <c r="D146" i="2" s="1"/>
  <c r="F163" i="3"/>
  <c r="H163" i="3" s="1"/>
  <c r="B163" i="3" s="1"/>
  <c r="D163" i="3" s="1"/>
  <c r="F163" i="7"/>
  <c r="H163" i="7" s="1"/>
  <c r="B163" i="7" s="1"/>
  <c r="D163" i="7" s="1"/>
  <c r="F163" i="10"/>
  <c r="H163" i="10" s="1"/>
  <c r="B163" i="10" s="1"/>
  <c r="D163" i="10" s="1"/>
  <c r="F163" i="8"/>
  <c r="H163" i="8" s="1"/>
  <c r="B163" i="8" s="1"/>
  <c r="D163" i="8" s="1"/>
  <c r="F163" i="2"/>
  <c r="H163" i="2" s="1"/>
  <c r="B163" i="2" s="1"/>
  <c r="D163" i="2" s="1"/>
  <c r="F170" i="3"/>
  <c r="H170" i="3" s="1"/>
  <c r="B170" i="3" s="1"/>
  <c r="D170" i="3" s="1"/>
  <c r="F170" i="7"/>
  <c r="H170" i="7" s="1"/>
  <c r="B170" i="7" s="1"/>
  <c r="D170" i="7" s="1"/>
  <c r="F170" i="8"/>
  <c r="H170" i="8" s="1"/>
  <c r="B170" i="8" s="1"/>
  <c r="D170" i="8" s="1"/>
  <c r="F170" i="10"/>
  <c r="H170" i="10" s="1"/>
  <c r="B170" i="10" s="1"/>
  <c r="D170" i="10" s="1"/>
  <c r="F170" i="2"/>
  <c r="H170" i="2" s="1"/>
  <c r="B170" i="2" s="1"/>
  <c r="D170" i="2" s="1"/>
  <c r="F49" i="3"/>
  <c r="H49" i="3" s="1"/>
  <c r="F49" i="7"/>
  <c r="H49" i="7" s="1"/>
  <c r="B49" i="7" s="1"/>
  <c r="D49" i="7" s="1"/>
  <c r="F49" i="8"/>
  <c r="H49" i="8" s="1"/>
  <c r="B49" i="8" s="1"/>
  <c r="D49" i="8" s="1"/>
  <c r="F49" i="10"/>
  <c r="H49" i="10" s="1"/>
  <c r="B49" i="10" s="1"/>
  <c r="D49" i="10" s="1"/>
  <c r="F49" i="2"/>
  <c r="H49" i="2" s="1"/>
  <c r="B49" i="2" s="1"/>
  <c r="D49" i="2" s="1"/>
  <c r="F144" i="3"/>
  <c r="H144" i="3" s="1"/>
  <c r="B144" i="3" s="1"/>
  <c r="D144" i="3" s="1"/>
  <c r="F144" i="7"/>
  <c r="H144" i="7" s="1"/>
  <c r="B144" i="7" s="1"/>
  <c r="D144" i="7" s="1"/>
  <c r="F144" i="8"/>
  <c r="H144" i="8" s="1"/>
  <c r="B144" i="8" s="1"/>
  <c r="D144" i="8" s="1"/>
  <c r="F144" i="2"/>
  <c r="H144" i="2" s="1"/>
  <c r="B144" i="2" s="1"/>
  <c r="D144" i="2" s="1"/>
  <c r="F144" i="10"/>
  <c r="H144" i="10" s="1"/>
  <c r="B144" i="10" s="1"/>
  <c r="D144" i="10" s="1"/>
  <c r="F29" i="7"/>
  <c r="H29" i="7" s="1"/>
  <c r="B29" i="7" s="1"/>
  <c r="D29" i="7" s="1"/>
  <c r="F29" i="3"/>
  <c r="H29" i="3" s="1"/>
  <c r="F29" i="8"/>
  <c r="H29" i="8" s="1"/>
  <c r="B29" i="8" s="1"/>
  <c r="D29" i="8" s="1"/>
  <c r="F29" i="10"/>
  <c r="H29" i="10" s="1"/>
  <c r="B29" i="10" s="1"/>
  <c r="D29" i="10" s="1"/>
  <c r="F29" i="2"/>
  <c r="H29" i="2" s="1"/>
  <c r="B29" i="2" s="1"/>
  <c r="D29" i="2" s="1"/>
  <c r="F93" i="3"/>
  <c r="H93" i="3" s="1"/>
  <c r="F93" i="7"/>
  <c r="H93" i="7" s="1"/>
  <c r="B93" i="7" s="1"/>
  <c r="D93" i="7" s="1"/>
  <c r="F93" i="8"/>
  <c r="H93" i="8" s="1"/>
  <c r="B93" i="8" s="1"/>
  <c r="D93" i="8" s="1"/>
  <c r="F93" i="10"/>
  <c r="H93" i="10" s="1"/>
  <c r="B93" i="10" s="1"/>
  <c r="D93" i="10" s="1"/>
  <c r="F93" i="2"/>
  <c r="H93" i="2" s="1"/>
  <c r="B93" i="2" s="1"/>
  <c r="D93" i="2" s="1"/>
  <c r="F16" i="3"/>
  <c r="H16" i="3" s="1"/>
  <c r="F16" i="8"/>
  <c r="H16" i="8" s="1"/>
  <c r="B16" i="8" s="1"/>
  <c r="D16" i="8" s="1"/>
  <c r="F16" i="7"/>
  <c r="H16" i="7" s="1"/>
  <c r="B16" i="7" s="1"/>
  <c r="D16" i="7" s="1"/>
  <c r="F16" i="2"/>
  <c r="H16" i="2" s="1"/>
  <c r="B16" i="2" s="1"/>
  <c r="D16" i="2" s="1"/>
  <c r="F16" i="10"/>
  <c r="H16" i="10" s="1"/>
  <c r="B16" i="10" s="1"/>
  <c r="D16" i="10" s="1"/>
  <c r="F90" i="3"/>
  <c r="H90" i="3" s="1"/>
  <c r="B72" i="3" s="1"/>
  <c r="D72" i="3" s="1"/>
  <c r="F90" i="7"/>
  <c r="H90" i="7" s="1"/>
  <c r="B90" i="7" s="1"/>
  <c r="D90" i="7" s="1"/>
  <c r="F90" i="10"/>
  <c r="H90" i="10" s="1"/>
  <c r="B90" i="10" s="1"/>
  <c r="D90" i="10" s="1"/>
  <c r="F90" i="8"/>
  <c r="H90" i="8" s="1"/>
  <c r="B90" i="8" s="1"/>
  <c r="D90" i="8" s="1"/>
  <c r="F90" i="2"/>
  <c r="H90" i="2" s="1"/>
  <c r="B90" i="2" s="1"/>
  <c r="D90" i="2" s="1"/>
  <c r="F109" i="3"/>
  <c r="H109" i="3" s="1"/>
  <c r="F109" i="7"/>
  <c r="H109" i="7" s="1"/>
  <c r="B109" i="7" s="1"/>
  <c r="D109" i="7" s="1"/>
  <c r="F109" i="10"/>
  <c r="H109" i="10" s="1"/>
  <c r="B109" i="10" s="1"/>
  <c r="D109" i="10" s="1"/>
  <c r="F109" i="8"/>
  <c r="H109" i="8" s="1"/>
  <c r="B109" i="8" s="1"/>
  <c r="D109" i="8" s="1"/>
  <c r="F109" i="2"/>
  <c r="H109" i="2" s="1"/>
  <c r="B109" i="2" s="1"/>
  <c r="D109" i="2" s="1"/>
  <c r="F46" i="3"/>
  <c r="H46" i="3" s="1"/>
  <c r="B46" i="3" s="1"/>
  <c r="D46" i="3" s="1"/>
  <c r="F46" i="7"/>
  <c r="H46" i="7" s="1"/>
  <c r="B46" i="7" s="1"/>
  <c r="D46" i="7" s="1"/>
  <c r="F46" i="8"/>
  <c r="H46" i="8" s="1"/>
  <c r="B46" i="8" s="1"/>
  <c r="D46" i="8" s="1"/>
  <c r="F46" i="2"/>
  <c r="H46" i="2" s="1"/>
  <c r="B46" i="2" s="1"/>
  <c r="D46" i="2" s="1"/>
  <c r="F46" i="10"/>
  <c r="H46" i="10" s="1"/>
  <c r="B46" i="10" s="1"/>
  <c r="D46" i="10" s="1"/>
  <c r="F62" i="3"/>
  <c r="H62" i="3" s="1"/>
  <c r="B62" i="3" s="1"/>
  <c r="D62" i="3" s="1"/>
  <c r="F62" i="8"/>
  <c r="H62" i="8" s="1"/>
  <c r="B62" i="8" s="1"/>
  <c r="D62" i="8" s="1"/>
  <c r="F62" i="7"/>
  <c r="H62" i="7" s="1"/>
  <c r="B62" i="7" s="1"/>
  <c r="D62" i="7" s="1"/>
  <c r="F62" i="2"/>
  <c r="H62" i="2" s="1"/>
  <c r="B62" i="2" s="1"/>
  <c r="D62" i="2" s="1"/>
  <c r="F62" i="10"/>
  <c r="H62" i="10" s="1"/>
  <c r="B62" i="10" s="1"/>
  <c r="D62" i="10" s="1"/>
  <c r="F73" i="3"/>
  <c r="H73" i="3" s="1"/>
  <c r="F73" i="7"/>
  <c r="H73" i="7" s="1"/>
  <c r="B73" i="7" s="1"/>
  <c r="D73" i="7" s="1"/>
  <c r="F73" i="8"/>
  <c r="H73" i="8" s="1"/>
  <c r="B73" i="8" s="1"/>
  <c r="D73" i="8" s="1"/>
  <c r="F73" i="10"/>
  <c r="H73" i="10" s="1"/>
  <c r="B73" i="10" s="1"/>
  <c r="D73" i="10" s="1"/>
  <c r="F73" i="2"/>
  <c r="H73" i="2" s="1"/>
  <c r="B73" i="2" s="1"/>
  <c r="D73" i="2" s="1"/>
  <c r="F103" i="3"/>
  <c r="H103" i="3" s="1"/>
  <c r="B103" i="3" s="1"/>
  <c r="D103" i="3" s="1"/>
  <c r="F103" i="7"/>
  <c r="H103" i="7" s="1"/>
  <c r="B103" i="7" s="1"/>
  <c r="D103" i="7" s="1"/>
  <c r="F103" i="8"/>
  <c r="H103" i="8" s="1"/>
  <c r="B103" i="8" s="1"/>
  <c r="D103" i="8" s="1"/>
  <c r="F103" i="10"/>
  <c r="H103" i="10" s="1"/>
  <c r="B103" i="10" s="1"/>
  <c r="D103" i="10" s="1"/>
  <c r="F103" i="2"/>
  <c r="H103" i="2" s="1"/>
  <c r="B103" i="2" s="1"/>
  <c r="D103" i="2" s="1"/>
  <c r="F68" i="7"/>
  <c r="H68" i="7" s="1"/>
  <c r="B68" i="7" s="1"/>
  <c r="D68" i="7" s="1"/>
  <c r="F68" i="3"/>
  <c r="H68" i="3" s="1"/>
  <c r="F68" i="8"/>
  <c r="H68" i="8" s="1"/>
  <c r="B68" i="8" s="1"/>
  <c r="D68" i="8" s="1"/>
  <c r="F68" i="10"/>
  <c r="H68" i="10" s="1"/>
  <c r="B68" i="10" s="1"/>
  <c r="D68" i="10" s="1"/>
  <c r="F68" i="2"/>
  <c r="H68" i="2" s="1"/>
  <c r="B68" i="2" s="1"/>
  <c r="D68" i="2" s="1"/>
  <c r="F17" i="3"/>
  <c r="H17" i="3" s="1"/>
  <c r="B17" i="3" s="1"/>
  <c r="D17" i="3" s="1"/>
  <c r="F17" i="7"/>
  <c r="H17" i="7" s="1"/>
  <c r="B17" i="7" s="1"/>
  <c r="D17" i="7" s="1"/>
  <c r="F17" i="8"/>
  <c r="H17" i="8" s="1"/>
  <c r="B17" i="8" s="1"/>
  <c r="D17" i="8" s="1"/>
  <c r="F17" i="10"/>
  <c r="H17" i="10" s="1"/>
  <c r="B17" i="10" s="1"/>
  <c r="D17" i="10" s="1"/>
  <c r="F17" i="2"/>
  <c r="H17" i="2" s="1"/>
  <c r="B17" i="2" s="1"/>
  <c r="D17" i="2" s="1"/>
  <c r="B98" i="3"/>
  <c r="D98" i="3" s="1"/>
  <c r="F61" i="3"/>
  <c r="H61" i="3" s="1"/>
  <c r="B61" i="3" s="1"/>
  <c r="D61" i="3" s="1"/>
  <c r="F61" i="7"/>
  <c r="H61" i="7" s="1"/>
  <c r="B61" i="7" s="1"/>
  <c r="D61" i="7" s="1"/>
  <c r="F61" i="10"/>
  <c r="H61" i="10" s="1"/>
  <c r="B61" i="10" s="1"/>
  <c r="D61" i="10" s="1"/>
  <c r="F61" i="8"/>
  <c r="H61" i="8" s="1"/>
  <c r="B61" i="8" s="1"/>
  <c r="D61" i="8" s="1"/>
  <c r="F61" i="2"/>
  <c r="H61" i="2" s="1"/>
  <c r="B61" i="2" s="1"/>
  <c r="D61" i="2" s="1"/>
  <c r="F75" i="3"/>
  <c r="H75" i="3" s="1"/>
  <c r="F75" i="7"/>
  <c r="H75" i="7" s="1"/>
  <c r="B75" i="7" s="1"/>
  <c r="D75" i="7" s="1"/>
  <c r="F75" i="8"/>
  <c r="H75" i="8" s="1"/>
  <c r="B75" i="8" s="1"/>
  <c r="D75" i="8" s="1"/>
  <c r="F75" i="10"/>
  <c r="H75" i="10" s="1"/>
  <c r="B75" i="10" s="1"/>
  <c r="D75" i="10" s="1"/>
  <c r="F75" i="2"/>
  <c r="H75" i="2" s="1"/>
  <c r="B75" i="2" s="1"/>
  <c r="D75" i="2" s="1"/>
  <c r="F24" i="3"/>
  <c r="H24" i="3" s="1"/>
  <c r="F24" i="7"/>
  <c r="H24" i="7" s="1"/>
  <c r="B24" i="7" s="1"/>
  <c r="D24" i="7" s="1"/>
  <c r="F24" i="8"/>
  <c r="H24" i="8" s="1"/>
  <c r="B24" i="8" s="1"/>
  <c r="D24" i="8" s="1"/>
  <c r="F24" i="10"/>
  <c r="H24" i="10" s="1"/>
  <c r="B24" i="10" s="1"/>
  <c r="D24" i="10" s="1"/>
  <c r="F24" i="2"/>
  <c r="H24" i="2" s="1"/>
  <c r="B24" i="2" s="1"/>
  <c r="D24" i="2" s="1"/>
  <c r="F53" i="3"/>
  <c r="H53" i="3" s="1"/>
  <c r="B53" i="3" s="1"/>
  <c r="D53" i="3" s="1"/>
  <c r="F53" i="7"/>
  <c r="H53" i="7" s="1"/>
  <c r="B53" i="7" s="1"/>
  <c r="D53" i="7" s="1"/>
  <c r="F53" i="10"/>
  <c r="H53" i="10" s="1"/>
  <c r="B53" i="10" s="1"/>
  <c r="D53" i="10" s="1"/>
  <c r="F53" i="8"/>
  <c r="H53" i="8" s="1"/>
  <c r="B53" i="8" s="1"/>
  <c r="D53" i="8" s="1"/>
  <c r="F53" i="2"/>
  <c r="H53" i="2" s="1"/>
  <c r="B53" i="2" s="1"/>
  <c r="D53" i="2" s="1"/>
  <c r="F132" i="3"/>
  <c r="H132" i="3" s="1"/>
  <c r="B132" i="3" s="1"/>
  <c r="D132" i="3" s="1"/>
  <c r="F132" i="7"/>
  <c r="H132" i="7" s="1"/>
  <c r="B132" i="7" s="1"/>
  <c r="D132" i="7" s="1"/>
  <c r="F132" i="10"/>
  <c r="H132" i="10" s="1"/>
  <c r="B132" i="10" s="1"/>
  <c r="D132" i="10" s="1"/>
  <c r="F132" i="8"/>
  <c r="H132" i="8" s="1"/>
  <c r="B132" i="8" s="1"/>
  <c r="D132" i="8" s="1"/>
  <c r="F132" i="2"/>
  <c r="H132" i="2" s="1"/>
  <c r="B132" i="2" s="1"/>
  <c r="D132" i="2" s="1"/>
  <c r="F143" i="3"/>
  <c r="H143" i="3" s="1"/>
  <c r="B143" i="3" s="1"/>
  <c r="D143" i="3" s="1"/>
  <c r="F143" i="7"/>
  <c r="H143" i="7" s="1"/>
  <c r="B143" i="7" s="1"/>
  <c r="D143" i="7" s="1"/>
  <c r="F143" i="8"/>
  <c r="H143" i="8" s="1"/>
  <c r="B143" i="8" s="1"/>
  <c r="D143" i="8" s="1"/>
  <c r="F143" i="10"/>
  <c r="H143" i="10" s="1"/>
  <c r="B143" i="10" s="1"/>
  <c r="D143" i="10" s="1"/>
  <c r="F143" i="2"/>
  <c r="H143" i="2" s="1"/>
  <c r="B143" i="2" s="1"/>
  <c r="D143" i="2" s="1"/>
  <c r="F155" i="3"/>
  <c r="H155" i="3" s="1"/>
  <c r="B155" i="3" s="1"/>
  <c r="D155" i="3" s="1"/>
  <c r="F155" i="7"/>
  <c r="H155" i="7" s="1"/>
  <c r="B155" i="7" s="1"/>
  <c r="D155" i="7" s="1"/>
  <c r="F155" i="8"/>
  <c r="H155" i="8" s="1"/>
  <c r="B155" i="8" s="1"/>
  <c r="D155" i="8" s="1"/>
  <c r="F155" i="10"/>
  <c r="H155" i="10" s="1"/>
  <c r="B155" i="10" s="1"/>
  <c r="D155" i="10" s="1"/>
  <c r="F155" i="2"/>
  <c r="H155" i="2" s="1"/>
  <c r="B155" i="2" s="1"/>
  <c r="D155" i="2" s="1"/>
  <c r="F34" i="3"/>
  <c r="H34" i="3" s="1"/>
  <c r="B34" i="3" s="1"/>
  <c r="D34" i="3" s="1"/>
  <c r="F34" i="7"/>
  <c r="H34" i="7" s="1"/>
  <c r="B34" i="7" s="1"/>
  <c r="D34" i="7" s="1"/>
  <c r="F34" i="10"/>
  <c r="H34" i="10" s="1"/>
  <c r="B34" i="10" s="1"/>
  <c r="D34" i="10" s="1"/>
  <c r="F34" i="8"/>
  <c r="H34" i="8" s="1"/>
  <c r="B34" i="8" s="1"/>
  <c r="D34" i="8" s="1"/>
  <c r="F34" i="2"/>
  <c r="H34" i="2" s="1"/>
  <c r="B34" i="2" s="1"/>
  <c r="D34" i="2" s="1"/>
  <c r="F111" i="7"/>
  <c r="H111" i="7" s="1"/>
  <c r="B111" i="7" s="1"/>
  <c r="D111" i="7" s="1"/>
  <c r="F111" i="3"/>
  <c r="H111" i="3" s="1"/>
  <c r="B111" i="3" s="1"/>
  <c r="D111" i="3" s="1"/>
  <c r="F111" i="8"/>
  <c r="H111" i="8" s="1"/>
  <c r="B111" i="8" s="1"/>
  <c r="D111" i="8" s="1"/>
  <c r="F111" i="10"/>
  <c r="H111" i="10" s="1"/>
  <c r="B111" i="10" s="1"/>
  <c r="D111" i="10" s="1"/>
  <c r="F111" i="2"/>
  <c r="H111" i="2" s="1"/>
  <c r="B111" i="2" s="1"/>
  <c r="D111" i="2" s="1"/>
  <c r="F161" i="3"/>
  <c r="H161" i="3" s="1"/>
  <c r="B161" i="3" s="1"/>
  <c r="D161" i="3" s="1"/>
  <c r="F161" i="8"/>
  <c r="H161" i="8" s="1"/>
  <c r="B161" i="8" s="1"/>
  <c r="D161" i="8" s="1"/>
  <c r="F161" i="7"/>
  <c r="H161" i="7" s="1"/>
  <c r="B161" i="7" s="1"/>
  <c r="D161" i="7" s="1"/>
  <c r="F161" i="10"/>
  <c r="H161" i="10" s="1"/>
  <c r="B161" i="10" s="1"/>
  <c r="D161" i="10" s="1"/>
  <c r="F161" i="2"/>
  <c r="H161" i="2" s="1"/>
  <c r="B161" i="2" s="1"/>
  <c r="D161" i="2" s="1"/>
  <c r="F41" i="3"/>
  <c r="H41" i="3" s="1"/>
  <c r="F41" i="8"/>
  <c r="H41" i="8" s="1"/>
  <c r="B41" i="8" s="1"/>
  <c r="D41" i="8" s="1"/>
  <c r="F41" i="7"/>
  <c r="H41" i="7" s="1"/>
  <c r="B41" i="7" s="1"/>
  <c r="D41" i="7" s="1"/>
  <c r="F41" i="10"/>
  <c r="H41" i="10" s="1"/>
  <c r="B41" i="10" s="1"/>
  <c r="D41" i="10" s="1"/>
  <c r="F41" i="2"/>
  <c r="H41" i="2" s="1"/>
  <c r="B41" i="2" s="1"/>
  <c r="D41" i="2" s="1"/>
  <c r="F120" i="3"/>
  <c r="H120" i="3" s="1"/>
  <c r="B120" i="3" s="1"/>
  <c r="D120" i="3" s="1"/>
  <c r="F120" i="7"/>
  <c r="H120" i="7" s="1"/>
  <c r="B120" i="7" s="1"/>
  <c r="D120" i="7" s="1"/>
  <c r="F120" i="8"/>
  <c r="H120" i="8" s="1"/>
  <c r="B120" i="8" s="1"/>
  <c r="D120" i="8" s="1"/>
  <c r="F120" i="2"/>
  <c r="H120" i="2" s="1"/>
  <c r="B120" i="2" s="1"/>
  <c r="D120" i="2" s="1"/>
  <c r="F120" i="10"/>
  <c r="H120" i="10" s="1"/>
  <c r="B120" i="10" s="1"/>
  <c r="D120" i="10" s="1"/>
  <c r="F50" i="3"/>
  <c r="H50" i="3" s="1"/>
  <c r="B15" i="3" s="1"/>
  <c r="D15" i="3" s="1"/>
  <c r="F50" i="7"/>
  <c r="H50" i="7" s="1"/>
  <c r="B50" i="7" s="1"/>
  <c r="D50" i="7" s="1"/>
  <c r="F50" i="10"/>
  <c r="H50" i="10" s="1"/>
  <c r="B50" i="10" s="1"/>
  <c r="D50" i="10" s="1"/>
  <c r="F50" i="8"/>
  <c r="H50" i="8" s="1"/>
  <c r="B50" i="8" s="1"/>
  <c r="D50" i="8" s="1"/>
  <c r="F50" i="2"/>
  <c r="H50" i="2" s="1"/>
  <c r="B50" i="2" s="1"/>
  <c r="D50" i="2" s="1"/>
  <c r="F122" i="3"/>
  <c r="H122" i="3" s="1"/>
  <c r="B122" i="3" s="1"/>
  <c r="D122" i="3" s="1"/>
  <c r="F122" i="7"/>
  <c r="H122" i="7" s="1"/>
  <c r="B122" i="7" s="1"/>
  <c r="D122" i="7" s="1"/>
  <c r="F122" i="10"/>
  <c r="H122" i="10" s="1"/>
  <c r="B122" i="10" s="1"/>
  <c r="D122" i="10" s="1"/>
  <c r="F122" i="8"/>
  <c r="H122" i="8" s="1"/>
  <c r="B122" i="8" s="1"/>
  <c r="D122" i="8" s="1"/>
  <c r="F122" i="2"/>
  <c r="H122" i="2" s="1"/>
  <c r="B122" i="2" s="1"/>
  <c r="D122" i="2" s="1"/>
  <c r="F79" i="3"/>
  <c r="H79" i="3" s="1"/>
  <c r="F79" i="7"/>
  <c r="H79" i="7" s="1"/>
  <c r="B79" i="7" s="1"/>
  <c r="D79" i="7" s="1"/>
  <c r="F79" i="8"/>
  <c r="H79" i="8" s="1"/>
  <c r="B79" i="8" s="1"/>
  <c r="D79" i="8" s="1"/>
  <c r="F79" i="10"/>
  <c r="H79" i="10" s="1"/>
  <c r="B79" i="10" s="1"/>
  <c r="D79" i="10" s="1"/>
  <c r="F79" i="2"/>
  <c r="H79" i="2" s="1"/>
  <c r="B79" i="2" s="1"/>
  <c r="D79" i="2" s="1"/>
  <c r="F30" i="3"/>
  <c r="H30" i="3" s="1"/>
  <c r="B30" i="3" s="1"/>
  <c r="D30" i="3" s="1"/>
  <c r="F30" i="7"/>
  <c r="H30" i="7" s="1"/>
  <c r="B30" i="7" s="1"/>
  <c r="D30" i="7" s="1"/>
  <c r="F30" i="8"/>
  <c r="H30" i="8" s="1"/>
  <c r="B30" i="8" s="1"/>
  <c r="D30" i="8" s="1"/>
  <c r="F30" i="10"/>
  <c r="H30" i="10" s="1"/>
  <c r="B30" i="10" s="1"/>
  <c r="D30" i="10" s="1"/>
  <c r="F30" i="2"/>
  <c r="H30" i="2" s="1"/>
  <c r="B30" i="2" s="1"/>
  <c r="D30" i="2" s="1"/>
  <c r="F55" i="3"/>
  <c r="H55" i="3" s="1"/>
  <c r="F55" i="7"/>
  <c r="H55" i="7" s="1"/>
  <c r="B55" i="7" s="1"/>
  <c r="D55" i="7" s="1"/>
  <c r="F55" i="8"/>
  <c r="H55" i="8" s="1"/>
  <c r="B55" i="8" s="1"/>
  <c r="D55" i="8" s="1"/>
  <c r="F55" i="10"/>
  <c r="H55" i="10" s="1"/>
  <c r="B55" i="10" s="1"/>
  <c r="D55" i="10" s="1"/>
  <c r="F55" i="2"/>
  <c r="H55" i="2" s="1"/>
  <c r="B55" i="2" s="1"/>
  <c r="D55" i="2" s="1"/>
  <c r="F168" i="7"/>
  <c r="H168" i="7" s="1"/>
  <c r="B168" i="7" s="1"/>
  <c r="D168" i="7" s="1"/>
  <c r="F168" i="3"/>
  <c r="H168" i="3" s="1"/>
  <c r="B168" i="3" s="1"/>
  <c r="D168" i="3" s="1"/>
  <c r="F168" i="8"/>
  <c r="H168" i="8" s="1"/>
  <c r="B168" i="8" s="1"/>
  <c r="D168" i="8" s="1"/>
  <c r="F168" i="2"/>
  <c r="H168" i="2" s="1"/>
  <c r="B168" i="2" s="1"/>
  <c r="D168" i="2" s="1"/>
  <c r="F168" i="10"/>
  <c r="H168" i="10" s="1"/>
  <c r="B168" i="10" s="1"/>
  <c r="D168" i="10" s="1"/>
  <c r="F138" i="3"/>
  <c r="H138" i="3" s="1"/>
  <c r="B138" i="3" s="1"/>
  <c r="D138" i="3" s="1"/>
  <c r="F138" i="7"/>
  <c r="H138" i="7" s="1"/>
  <c r="B138" i="7" s="1"/>
  <c r="D138" i="7" s="1"/>
  <c r="F138" i="8"/>
  <c r="H138" i="8" s="1"/>
  <c r="B138" i="8" s="1"/>
  <c r="D138" i="8" s="1"/>
  <c r="F138" i="2"/>
  <c r="H138" i="2" s="1"/>
  <c r="B138" i="2" s="1"/>
  <c r="D138" i="2" s="1"/>
  <c r="F138" i="10"/>
  <c r="H138" i="10" s="1"/>
  <c r="B138" i="10" s="1"/>
  <c r="D138" i="10" s="1"/>
  <c r="F35" i="3"/>
  <c r="H35" i="3" s="1"/>
  <c r="F35" i="7"/>
  <c r="H35" i="7" s="1"/>
  <c r="B35" i="7" s="1"/>
  <c r="D35" i="7" s="1"/>
  <c r="F35" i="8"/>
  <c r="H35" i="8" s="1"/>
  <c r="B35" i="8" s="1"/>
  <c r="D35" i="8" s="1"/>
  <c r="F35" i="10"/>
  <c r="H35" i="10" s="1"/>
  <c r="B35" i="10" s="1"/>
  <c r="D35" i="10" s="1"/>
  <c r="F35" i="2"/>
  <c r="H35" i="2" s="1"/>
  <c r="B35" i="2" s="1"/>
  <c r="D35" i="2" s="1"/>
  <c r="F81" i="3"/>
  <c r="H81" i="3" s="1"/>
  <c r="B58" i="3" s="1"/>
  <c r="D58" i="3" s="1"/>
  <c r="F81" i="7"/>
  <c r="H81" i="7" s="1"/>
  <c r="B81" i="7" s="1"/>
  <c r="D81" i="7" s="1"/>
  <c r="F81" i="8"/>
  <c r="H81" i="8" s="1"/>
  <c r="B81" i="8" s="1"/>
  <c r="D81" i="8" s="1"/>
  <c r="F81" i="10"/>
  <c r="H81" i="10" s="1"/>
  <c r="B81" i="10" s="1"/>
  <c r="D81" i="10" s="1"/>
  <c r="F81" i="2"/>
  <c r="H81" i="2" s="1"/>
  <c r="B81" i="2" s="1"/>
  <c r="D81" i="2" s="1"/>
  <c r="F129" i="3"/>
  <c r="H129" i="3" s="1"/>
  <c r="B129" i="3" s="1"/>
  <c r="D129" i="3" s="1"/>
  <c r="F129" i="8"/>
  <c r="H129" i="8" s="1"/>
  <c r="B129" i="8" s="1"/>
  <c r="D129" i="8" s="1"/>
  <c r="F129" i="7"/>
  <c r="H129" i="7" s="1"/>
  <c r="B129" i="7" s="1"/>
  <c r="D129" i="7" s="1"/>
  <c r="F129" i="10"/>
  <c r="H129" i="10" s="1"/>
  <c r="B129" i="10" s="1"/>
  <c r="D129" i="10" s="1"/>
  <c r="F129" i="2"/>
  <c r="H129" i="2" s="1"/>
  <c r="B129" i="2" s="1"/>
  <c r="D129" i="2" s="1"/>
  <c r="B27" i="3"/>
  <c r="D27" i="3" s="1"/>
  <c r="F158" i="3"/>
  <c r="H158" i="3" s="1"/>
  <c r="B158" i="3" s="1"/>
  <c r="D158" i="3" s="1"/>
  <c r="F158" i="7"/>
  <c r="H158" i="7" s="1"/>
  <c r="B158" i="7" s="1"/>
  <c r="D158" i="7" s="1"/>
  <c r="F158" i="8"/>
  <c r="H158" i="8" s="1"/>
  <c r="B158" i="8" s="1"/>
  <c r="D158" i="8" s="1"/>
  <c r="F158" i="10"/>
  <c r="H158" i="10" s="1"/>
  <c r="B158" i="10" s="1"/>
  <c r="D158" i="10" s="1"/>
  <c r="F158" i="2"/>
  <c r="H158" i="2" s="1"/>
  <c r="B158" i="2" s="1"/>
  <c r="D158" i="2" s="1"/>
  <c r="F151" i="7"/>
  <c r="H151" i="7" s="1"/>
  <c r="B151" i="7" s="1"/>
  <c r="D151" i="7" s="1"/>
  <c r="F151" i="3"/>
  <c r="H151" i="3" s="1"/>
  <c r="B151" i="3" s="1"/>
  <c r="D151" i="3" s="1"/>
  <c r="F151" i="8"/>
  <c r="H151" i="8" s="1"/>
  <c r="B151" i="8" s="1"/>
  <c r="D151" i="8" s="1"/>
  <c r="F151" i="10"/>
  <c r="H151" i="10" s="1"/>
  <c r="B151" i="10" s="1"/>
  <c r="D151" i="10" s="1"/>
  <c r="F151" i="2"/>
  <c r="H151" i="2" s="1"/>
  <c r="B151" i="2" s="1"/>
  <c r="D151" i="2" s="1"/>
  <c r="F150" i="3"/>
  <c r="H150" i="3" s="1"/>
  <c r="B150" i="3" s="1"/>
  <c r="D150" i="3" s="1"/>
  <c r="F150" i="7"/>
  <c r="H150" i="7" s="1"/>
  <c r="B150" i="7" s="1"/>
  <c r="D150" i="7" s="1"/>
  <c r="F150" i="8"/>
  <c r="H150" i="8" s="1"/>
  <c r="B150" i="8" s="1"/>
  <c r="D150" i="8" s="1"/>
  <c r="F150" i="10"/>
  <c r="H150" i="10" s="1"/>
  <c r="B150" i="10" s="1"/>
  <c r="D150" i="10" s="1"/>
  <c r="F150" i="2"/>
  <c r="H150" i="2" s="1"/>
  <c r="B150" i="2" s="1"/>
  <c r="D150" i="2" s="1"/>
  <c r="F156" i="3"/>
  <c r="H156" i="3" s="1"/>
  <c r="B156" i="3" s="1"/>
  <c r="D156" i="3" s="1"/>
  <c r="F156" i="7"/>
  <c r="H156" i="7" s="1"/>
  <c r="B156" i="7" s="1"/>
  <c r="D156" i="7" s="1"/>
  <c r="F156" i="10"/>
  <c r="H156" i="10" s="1"/>
  <c r="B156" i="10" s="1"/>
  <c r="D156" i="10" s="1"/>
  <c r="F156" i="8"/>
  <c r="H156" i="8" s="1"/>
  <c r="B156" i="8" s="1"/>
  <c r="D156" i="8" s="1"/>
  <c r="F156" i="2"/>
  <c r="H156" i="2" s="1"/>
  <c r="B156" i="2" s="1"/>
  <c r="D156" i="2" s="1"/>
  <c r="F157" i="3"/>
  <c r="H157" i="3" s="1"/>
  <c r="B157" i="3" s="1"/>
  <c r="D157" i="3" s="1"/>
  <c r="F157" i="7"/>
  <c r="H157" i="7" s="1"/>
  <c r="B157" i="7" s="1"/>
  <c r="D157" i="7" s="1"/>
  <c r="F157" i="10"/>
  <c r="H157" i="10" s="1"/>
  <c r="B157" i="10" s="1"/>
  <c r="D157" i="10" s="1"/>
  <c r="F157" i="8"/>
  <c r="H157" i="8" s="1"/>
  <c r="B157" i="8" s="1"/>
  <c r="D157" i="8" s="1"/>
  <c r="F157" i="2"/>
  <c r="H157" i="2" s="1"/>
  <c r="B157" i="2" s="1"/>
  <c r="D157" i="2" s="1"/>
  <c r="F25" i="3"/>
  <c r="H25" i="3" s="1"/>
  <c r="B25" i="3" s="1"/>
  <c r="D25" i="3" s="1"/>
  <c r="F25" i="7"/>
  <c r="H25" i="7" s="1"/>
  <c r="B25" i="7" s="1"/>
  <c r="D25" i="7" s="1"/>
  <c r="F25" i="8"/>
  <c r="H25" i="8" s="1"/>
  <c r="B25" i="8" s="1"/>
  <c r="D25" i="8" s="1"/>
  <c r="F25" i="10"/>
  <c r="H25" i="10" s="1"/>
  <c r="B25" i="10" s="1"/>
  <c r="D25" i="10" s="1"/>
  <c r="F25" i="2"/>
  <c r="H25" i="2" s="1"/>
  <c r="B25" i="2" s="1"/>
  <c r="D25" i="2" s="1"/>
  <c r="F63" i="7"/>
  <c r="H63" i="7" s="1"/>
  <c r="B63" i="7" s="1"/>
  <c r="D63" i="7" s="1"/>
  <c r="F63" i="3"/>
  <c r="H63" i="3" s="1"/>
  <c r="F63" i="8"/>
  <c r="H63" i="8" s="1"/>
  <c r="B63" i="8" s="1"/>
  <c r="D63" i="8" s="1"/>
  <c r="F63" i="10"/>
  <c r="H63" i="10" s="1"/>
  <c r="B63" i="10" s="1"/>
  <c r="D63" i="10" s="1"/>
  <c r="F63" i="2"/>
  <c r="H63" i="2" s="1"/>
  <c r="B63" i="2" s="1"/>
  <c r="D63" i="2" s="1"/>
  <c r="F141" i="3"/>
  <c r="H141" i="3" s="1"/>
  <c r="B141" i="3" s="1"/>
  <c r="D141" i="3" s="1"/>
  <c r="F141" i="8"/>
  <c r="H141" i="8" s="1"/>
  <c r="B141" i="8" s="1"/>
  <c r="D141" i="8" s="1"/>
  <c r="F141" i="10"/>
  <c r="H141" i="10" s="1"/>
  <c r="B141" i="10" s="1"/>
  <c r="D141" i="10" s="1"/>
  <c r="F141" i="7"/>
  <c r="H141" i="7" s="1"/>
  <c r="B141" i="7" s="1"/>
  <c r="D141" i="7" s="1"/>
  <c r="F141" i="2"/>
  <c r="H141" i="2" s="1"/>
  <c r="B141" i="2" s="1"/>
  <c r="D141" i="2" s="1"/>
  <c r="F28" i="3"/>
  <c r="H28" i="3" s="1"/>
  <c r="B28" i="3" s="1"/>
  <c r="D28" i="3" s="1"/>
  <c r="F28" i="7"/>
  <c r="H28" i="7" s="1"/>
  <c r="B28" i="7" s="1"/>
  <c r="D28" i="7" s="1"/>
  <c r="F28" i="8"/>
  <c r="H28" i="8" s="1"/>
  <c r="B28" i="8" s="1"/>
  <c r="D28" i="8" s="1"/>
  <c r="F28" i="10"/>
  <c r="H28" i="10" s="1"/>
  <c r="B28" i="10" s="1"/>
  <c r="D28" i="10" s="1"/>
  <c r="F28" i="2"/>
  <c r="H28" i="2" s="1"/>
  <c r="B28" i="2" s="1"/>
  <c r="D28" i="2" s="1"/>
  <c r="F100" i="3"/>
  <c r="H100" i="3" s="1"/>
  <c r="F100" i="7"/>
  <c r="H100" i="7" s="1"/>
  <c r="B100" i="7" s="1"/>
  <c r="D100" i="7" s="1"/>
  <c r="F100" i="10"/>
  <c r="H100" i="10" s="1"/>
  <c r="B100" i="10" s="1"/>
  <c r="D100" i="10" s="1"/>
  <c r="F100" i="8"/>
  <c r="H100" i="8" s="1"/>
  <c r="B100" i="8" s="1"/>
  <c r="D100" i="8" s="1"/>
  <c r="F100" i="2"/>
  <c r="H100" i="2" s="1"/>
  <c r="B100" i="2" s="1"/>
  <c r="D100" i="2" s="1"/>
  <c r="F145" i="3"/>
  <c r="H145" i="3" s="1"/>
  <c r="B145" i="3" s="1"/>
  <c r="D145" i="3" s="1"/>
  <c r="F145" i="8"/>
  <c r="H145" i="8" s="1"/>
  <c r="B145" i="8" s="1"/>
  <c r="D145" i="8" s="1"/>
  <c r="F145" i="7"/>
  <c r="H145" i="7" s="1"/>
  <c r="B145" i="7" s="1"/>
  <c r="D145" i="7" s="1"/>
  <c r="F145" i="10"/>
  <c r="H145" i="10" s="1"/>
  <c r="B145" i="10" s="1"/>
  <c r="D145" i="10" s="1"/>
  <c r="F145" i="2"/>
  <c r="H145" i="2" s="1"/>
  <c r="B145" i="2" s="1"/>
  <c r="D145" i="2" s="1"/>
  <c r="F84" i="3"/>
  <c r="H84" i="3" s="1"/>
  <c r="B84" i="3" s="1"/>
  <c r="D84" i="3" s="1"/>
  <c r="F84" i="7"/>
  <c r="H84" i="7" s="1"/>
  <c r="B84" i="7" s="1"/>
  <c r="D84" i="7" s="1"/>
  <c r="F84" i="8"/>
  <c r="H84" i="8" s="1"/>
  <c r="B84" i="8" s="1"/>
  <c r="D84" i="8" s="1"/>
  <c r="F84" i="10"/>
  <c r="H84" i="10" s="1"/>
  <c r="B84" i="10" s="1"/>
  <c r="D84" i="10" s="1"/>
  <c r="F84" i="2"/>
  <c r="H84" i="2" s="1"/>
  <c r="B84" i="2" s="1"/>
  <c r="D84" i="2" s="1"/>
  <c r="B49" i="3"/>
  <c r="D49" i="3" s="1"/>
  <c r="F181" i="3"/>
  <c r="H181" i="3" s="1"/>
  <c r="B181" i="3" s="1"/>
  <c r="D181" i="3" s="1"/>
  <c r="F181" i="7"/>
  <c r="H181" i="7" s="1"/>
  <c r="B181" i="7" s="1"/>
  <c r="D181" i="7" s="1"/>
  <c r="F181" i="10"/>
  <c r="H181" i="10" s="1"/>
  <c r="B181" i="10" s="1"/>
  <c r="D181" i="10" s="1"/>
  <c r="F181" i="8"/>
  <c r="H181" i="8" s="1"/>
  <c r="B181" i="8" s="1"/>
  <c r="D181" i="8" s="1"/>
  <c r="F181" i="2"/>
  <c r="H181" i="2" s="1"/>
  <c r="B181" i="2" s="1"/>
  <c r="D181" i="2" s="1"/>
  <c r="F174" i="3"/>
  <c r="H174" i="3" s="1"/>
  <c r="B174" i="3" s="1"/>
  <c r="D174" i="3" s="1"/>
  <c r="F174" i="7"/>
  <c r="H174" i="7" s="1"/>
  <c r="B174" i="7" s="1"/>
  <c r="D174" i="7" s="1"/>
  <c r="F174" i="8"/>
  <c r="H174" i="8" s="1"/>
  <c r="B174" i="8" s="1"/>
  <c r="D174" i="8" s="1"/>
  <c r="F174" i="10"/>
  <c r="H174" i="10" s="1"/>
  <c r="B174" i="10" s="1"/>
  <c r="D174" i="10" s="1"/>
  <c r="F174" i="2"/>
  <c r="H174" i="2" s="1"/>
  <c r="B174" i="2" s="1"/>
  <c r="D174" i="2" s="1"/>
  <c r="F131" i="3"/>
  <c r="H131" i="3" s="1"/>
  <c r="B131" i="3" s="1"/>
  <c r="D131" i="3" s="1"/>
  <c r="F131" i="7"/>
  <c r="H131" i="7" s="1"/>
  <c r="B131" i="7" s="1"/>
  <c r="D131" i="7" s="1"/>
  <c r="F131" i="8"/>
  <c r="H131" i="8" s="1"/>
  <c r="B131" i="8" s="1"/>
  <c r="D131" i="8" s="1"/>
  <c r="F131" i="10"/>
  <c r="H131" i="10" s="1"/>
  <c r="B131" i="10" s="1"/>
  <c r="D131" i="10" s="1"/>
  <c r="F131" i="2"/>
  <c r="H131" i="2" s="1"/>
  <c r="B131" i="2" s="1"/>
  <c r="D131" i="2" s="1"/>
  <c r="F127" i="3"/>
  <c r="H127" i="3" s="1"/>
  <c r="B127" i="3" s="1"/>
  <c r="D127" i="3" s="1"/>
  <c r="F127" i="7"/>
  <c r="H127" i="7" s="1"/>
  <c r="B127" i="7" s="1"/>
  <c r="D127" i="7" s="1"/>
  <c r="F127" i="8"/>
  <c r="H127" i="8" s="1"/>
  <c r="B127" i="8" s="1"/>
  <c r="D127" i="8" s="1"/>
  <c r="F127" i="10"/>
  <c r="H127" i="10" s="1"/>
  <c r="B127" i="10" s="1"/>
  <c r="D127" i="10" s="1"/>
  <c r="F127" i="2"/>
  <c r="H127" i="2" s="1"/>
  <c r="B127" i="2" s="1"/>
  <c r="D127" i="2" s="1"/>
  <c r="F152" i="3"/>
  <c r="H152" i="3" s="1"/>
  <c r="B152" i="3" s="1"/>
  <c r="D152" i="3" s="1"/>
  <c r="F152" i="7"/>
  <c r="H152" i="7" s="1"/>
  <c r="B152" i="7" s="1"/>
  <c r="D152" i="7" s="1"/>
  <c r="F152" i="8"/>
  <c r="H152" i="8" s="1"/>
  <c r="B152" i="8" s="1"/>
  <c r="D152" i="8" s="1"/>
  <c r="F152" i="10"/>
  <c r="H152" i="10" s="1"/>
  <c r="B152" i="10" s="1"/>
  <c r="D152" i="10" s="1"/>
  <c r="F152" i="2"/>
  <c r="H152" i="2" s="1"/>
  <c r="B152" i="2" s="1"/>
  <c r="D152" i="2" s="1"/>
  <c r="F40" i="3"/>
  <c r="H40" i="3" s="1"/>
  <c r="B40" i="3" s="1"/>
  <c r="D40" i="3" s="1"/>
  <c r="F40" i="7"/>
  <c r="H40" i="7" s="1"/>
  <c r="B40" i="7" s="1"/>
  <c r="D40" i="7" s="1"/>
  <c r="F40" i="8"/>
  <c r="H40" i="8" s="1"/>
  <c r="B40" i="8" s="1"/>
  <c r="D40" i="8" s="1"/>
  <c r="F40" i="2"/>
  <c r="H40" i="2" s="1"/>
  <c r="B40" i="2" s="1"/>
  <c r="D40" i="2" s="1"/>
  <c r="F40" i="10"/>
  <c r="H40" i="10" s="1"/>
  <c r="B40" i="10" s="1"/>
  <c r="D40" i="10" s="1"/>
  <c r="F125" i="3"/>
  <c r="H125" i="3" s="1"/>
  <c r="B125" i="3" s="1"/>
  <c r="D125" i="3" s="1"/>
  <c r="F125" i="7"/>
  <c r="H125" i="7" s="1"/>
  <c r="B125" i="7" s="1"/>
  <c r="D125" i="7" s="1"/>
  <c r="F125" i="8"/>
  <c r="H125" i="8" s="1"/>
  <c r="B125" i="8" s="1"/>
  <c r="D125" i="8" s="1"/>
  <c r="F125" i="10"/>
  <c r="H125" i="10" s="1"/>
  <c r="B125" i="10" s="1"/>
  <c r="D125" i="10" s="1"/>
  <c r="F125" i="2"/>
  <c r="H125" i="2" s="1"/>
  <c r="B125" i="2" s="1"/>
  <c r="D125" i="2" s="1"/>
  <c r="F118" i="3"/>
  <c r="H118" i="3" s="1"/>
  <c r="B118" i="3" s="1"/>
  <c r="D118" i="3" s="1"/>
  <c r="F118" i="7"/>
  <c r="H118" i="7" s="1"/>
  <c r="B118" i="7" s="1"/>
  <c r="D118" i="7" s="1"/>
  <c r="F118" i="8"/>
  <c r="H118" i="8" s="1"/>
  <c r="B118" i="8" s="1"/>
  <c r="D118" i="8" s="1"/>
  <c r="F118" i="10"/>
  <c r="H118" i="10" s="1"/>
  <c r="B118" i="10" s="1"/>
  <c r="D118" i="10" s="1"/>
  <c r="F118" i="2"/>
  <c r="H118" i="2" s="1"/>
  <c r="B118" i="2" s="1"/>
  <c r="D118" i="2" s="1"/>
  <c r="B106" i="3"/>
  <c r="D106" i="3" s="1"/>
  <c r="F97" i="3"/>
  <c r="H97" i="3" s="1"/>
  <c r="F97" i="8"/>
  <c r="H97" i="8" s="1"/>
  <c r="B97" i="8" s="1"/>
  <c r="D97" i="8" s="1"/>
  <c r="F97" i="7"/>
  <c r="H97" i="7" s="1"/>
  <c r="B97" i="7" s="1"/>
  <c r="D97" i="7" s="1"/>
  <c r="F97" i="10"/>
  <c r="H97" i="10" s="1"/>
  <c r="B97" i="10" s="1"/>
  <c r="D97" i="10" s="1"/>
  <c r="F97" i="2"/>
  <c r="H97" i="2" s="1"/>
  <c r="B97" i="2" s="1"/>
  <c r="D97" i="2" s="1"/>
  <c r="F42" i="3"/>
  <c r="H42" i="3" s="1"/>
  <c r="F42" i="7"/>
  <c r="H42" i="7" s="1"/>
  <c r="B42" i="7" s="1"/>
  <c r="D42" i="7" s="1"/>
  <c r="F42" i="10"/>
  <c r="H42" i="10" s="1"/>
  <c r="B42" i="10" s="1"/>
  <c r="D42" i="10" s="1"/>
  <c r="F42" i="8"/>
  <c r="H42" i="8" s="1"/>
  <c r="B42" i="8" s="1"/>
  <c r="D42" i="8" s="1"/>
  <c r="F42" i="2"/>
  <c r="H42" i="2" s="1"/>
  <c r="B42" i="2" s="1"/>
  <c r="D42" i="2" s="1"/>
  <c r="F130" i="3"/>
  <c r="H130" i="3" s="1"/>
  <c r="B130" i="3" s="1"/>
  <c r="D130" i="3" s="1"/>
  <c r="F130" i="7"/>
  <c r="H130" i="7" s="1"/>
  <c r="B130" i="7" s="1"/>
  <c r="D130" i="7" s="1"/>
  <c r="F130" i="8"/>
  <c r="H130" i="8" s="1"/>
  <c r="B130" i="8" s="1"/>
  <c r="D130" i="8" s="1"/>
  <c r="F130" i="10"/>
  <c r="H130" i="10" s="1"/>
  <c r="B130" i="10" s="1"/>
  <c r="D130" i="10" s="1"/>
  <c r="F130" i="2"/>
  <c r="H130" i="2" s="1"/>
  <c r="B130" i="2" s="1"/>
  <c r="D130" i="2" s="1"/>
  <c r="F54" i="3"/>
  <c r="H54" i="3" s="1"/>
  <c r="B54" i="3" s="1"/>
  <c r="D54" i="3" s="1"/>
  <c r="F54" i="7"/>
  <c r="H54" i="7" s="1"/>
  <c r="B54" i="7" s="1"/>
  <c r="D54" i="7" s="1"/>
  <c r="F54" i="8"/>
  <c r="H54" i="8" s="1"/>
  <c r="B54" i="8" s="1"/>
  <c r="D54" i="8" s="1"/>
  <c r="F54" i="10"/>
  <c r="H54" i="10" s="1"/>
  <c r="B54" i="10" s="1"/>
  <c r="D54" i="10" s="1"/>
  <c r="F54" i="2"/>
  <c r="H54" i="2" s="1"/>
  <c r="B54" i="2" s="1"/>
  <c r="D54" i="2" s="1"/>
  <c r="F182" i="3"/>
  <c r="H182" i="3" s="1"/>
  <c r="B182" i="3" s="1"/>
  <c r="D182" i="3" s="1"/>
  <c r="F182" i="7"/>
  <c r="H182" i="7" s="1"/>
  <c r="B182" i="7" s="1"/>
  <c r="D182" i="7" s="1"/>
  <c r="F182" i="8"/>
  <c r="H182" i="8" s="1"/>
  <c r="B182" i="8" s="1"/>
  <c r="D182" i="8" s="1"/>
  <c r="F182" i="2"/>
  <c r="H182" i="2" s="1"/>
  <c r="B182" i="2" s="1"/>
  <c r="D182" i="2" s="1"/>
  <c r="F182" i="10"/>
  <c r="H182" i="10" s="1"/>
  <c r="B182" i="10" s="1"/>
  <c r="D182" i="10" s="1"/>
  <c r="F94" i="3"/>
  <c r="H94" i="3" s="1"/>
  <c r="B94" i="3" s="1"/>
  <c r="D94" i="3" s="1"/>
  <c r="F94" i="7"/>
  <c r="H94" i="7" s="1"/>
  <c r="B94" i="7" s="1"/>
  <c r="D94" i="7" s="1"/>
  <c r="F94" i="8"/>
  <c r="H94" i="8" s="1"/>
  <c r="B94" i="8" s="1"/>
  <c r="D94" i="8" s="1"/>
  <c r="F94" i="2"/>
  <c r="H94" i="2" s="1"/>
  <c r="B94" i="2" s="1"/>
  <c r="D94" i="2" s="1"/>
  <c r="F94" i="10"/>
  <c r="H94" i="10" s="1"/>
  <c r="B94" i="10" s="1"/>
  <c r="D94" i="10" s="1"/>
  <c r="F110" i="3"/>
  <c r="H110" i="3" s="1"/>
  <c r="B110" i="3" s="1"/>
  <c r="D110" i="3" s="1"/>
  <c r="F110" i="7"/>
  <c r="H110" i="7" s="1"/>
  <c r="B110" i="7" s="1"/>
  <c r="D110" i="7" s="1"/>
  <c r="F110" i="8"/>
  <c r="H110" i="8" s="1"/>
  <c r="B110" i="8" s="1"/>
  <c r="D110" i="8" s="1"/>
  <c r="F110" i="2"/>
  <c r="H110" i="2" s="1"/>
  <c r="B110" i="2" s="1"/>
  <c r="D110" i="2" s="1"/>
  <c r="F110" i="10"/>
  <c r="H110" i="10" s="1"/>
  <c r="B110" i="10" s="1"/>
  <c r="D110" i="10" s="1"/>
  <c r="F115" i="3"/>
  <c r="H115" i="3" s="1"/>
  <c r="B115" i="3" s="1"/>
  <c r="D115" i="3" s="1"/>
  <c r="F115" i="7"/>
  <c r="H115" i="7" s="1"/>
  <c r="B115" i="7" s="1"/>
  <c r="D115" i="7" s="1"/>
  <c r="F115" i="8"/>
  <c r="H115" i="8" s="1"/>
  <c r="B115" i="8" s="1"/>
  <c r="D115" i="8" s="1"/>
  <c r="F115" i="10"/>
  <c r="H115" i="10" s="1"/>
  <c r="B115" i="10" s="1"/>
  <c r="D115" i="10" s="1"/>
  <c r="F115" i="2"/>
  <c r="H115" i="2" s="1"/>
  <c r="B115" i="2" s="1"/>
  <c r="D115" i="2" s="1"/>
  <c r="F67" i="3"/>
  <c r="H67" i="3" s="1"/>
  <c r="F67" i="7"/>
  <c r="H67" i="7" s="1"/>
  <c r="B67" i="7" s="1"/>
  <c r="D67" i="7" s="1"/>
  <c r="F67" i="8"/>
  <c r="H67" i="8" s="1"/>
  <c r="B67" i="8" s="1"/>
  <c r="D67" i="8" s="1"/>
  <c r="F67" i="10"/>
  <c r="H67" i="10" s="1"/>
  <c r="B67" i="10" s="1"/>
  <c r="D67" i="10" s="1"/>
  <c r="F67" i="2"/>
  <c r="H67" i="2" s="1"/>
  <c r="B67" i="2" s="1"/>
  <c r="D67" i="2" s="1"/>
  <c r="F92" i="3"/>
  <c r="H92" i="3" s="1"/>
  <c r="F92" i="7"/>
  <c r="H92" i="7" s="1"/>
  <c r="B92" i="7" s="1"/>
  <c r="D92" i="7" s="1"/>
  <c r="F92" i="8"/>
  <c r="H92" i="8" s="1"/>
  <c r="B92" i="8" s="1"/>
  <c r="D92" i="8" s="1"/>
  <c r="F92" i="10"/>
  <c r="H92" i="10" s="1"/>
  <c r="B92" i="10" s="1"/>
  <c r="D92" i="10" s="1"/>
  <c r="F92" i="2"/>
  <c r="H92" i="2" s="1"/>
  <c r="B92" i="2" s="1"/>
  <c r="D92" i="2" s="1"/>
  <c r="B81" i="3" l="1"/>
  <c r="D81" i="3" s="1"/>
  <c r="B64" i="3"/>
  <c r="D64" i="3" s="1"/>
  <c r="B86" i="3"/>
  <c r="D86" i="3" s="1"/>
  <c r="B50" i="3"/>
  <c r="D50" i="3" s="1"/>
  <c r="B76" i="3"/>
  <c r="D76" i="3" s="1"/>
  <c r="B93" i="3"/>
  <c r="D93" i="3" s="1"/>
  <c r="B75" i="3"/>
  <c r="D75" i="3" s="1"/>
  <c r="B92" i="3"/>
  <c r="D92" i="3" s="1"/>
  <c r="B29" i="3"/>
  <c r="D29" i="3" s="1"/>
  <c r="B60" i="3"/>
  <c r="D60" i="3" s="1"/>
  <c r="B24" i="3"/>
  <c r="D24" i="3" s="1"/>
  <c r="B16" i="3"/>
  <c r="D16" i="3" s="1"/>
  <c r="B22" i="3"/>
  <c r="D22" i="3" s="1"/>
  <c r="B55" i="3"/>
  <c r="D55" i="3" s="1"/>
  <c r="B42" i="3"/>
  <c r="D42" i="3" s="1"/>
  <c r="B69" i="3"/>
  <c r="D69" i="3" s="1"/>
  <c r="B35" i="3"/>
  <c r="D35" i="3" s="1"/>
  <c r="B63" i="3"/>
  <c r="D63" i="3" s="1"/>
  <c r="B39" i="3"/>
  <c r="D39" i="3" s="1"/>
  <c r="B67" i="3"/>
  <c r="D67" i="3" s="1"/>
  <c r="B83" i="3"/>
  <c r="D83" i="3" s="1"/>
  <c r="B97" i="3"/>
  <c r="D97" i="3" s="1"/>
  <c r="B56" i="3"/>
  <c r="D56" i="3" s="1"/>
  <c r="B79" i="3"/>
  <c r="D79" i="3" s="1"/>
  <c r="B109" i="3"/>
  <c r="D109" i="3" s="1"/>
  <c r="B112" i="3"/>
  <c r="D112" i="3" s="1"/>
  <c r="B90" i="3"/>
  <c r="D90" i="3" s="1"/>
  <c r="B100" i="3"/>
  <c r="D100" i="3" s="1"/>
  <c r="B41" i="3"/>
  <c r="D41" i="3" s="1"/>
  <c r="B68" i="3"/>
  <c r="D68" i="3" s="1"/>
  <c r="B73" i="3"/>
  <c r="D73" i="3" s="1"/>
  <c r="B91" i="3"/>
  <c r="D91" i="3" s="1"/>
</calcChain>
</file>

<file path=xl/sharedStrings.xml><?xml version="1.0" encoding="utf-8"?>
<sst xmlns="http://schemas.openxmlformats.org/spreadsheetml/2006/main" count="661" uniqueCount="175">
  <si>
    <t>VENDOR PRICE LIST TEMPLATE</t>
  </si>
  <si>
    <t>IFH</t>
  </si>
  <si>
    <t>Selected Vendor</t>
  </si>
  <si>
    <t>ITEM NAME</t>
  </si>
  <si>
    <t>QTY</t>
  </si>
  <si>
    <t>PRICE</t>
  </si>
  <si>
    <t>TOTAL</t>
  </si>
  <si>
    <t>move over butter</t>
  </si>
  <si>
    <t>Honey Mustard 4/1</t>
  </si>
  <si>
    <t>French dressing 4/1</t>
  </si>
  <si>
    <t>Fat free Italian 4/1</t>
  </si>
  <si>
    <t>lemon juice gallon 1=4</t>
  </si>
  <si>
    <t>hot sauce 4/1</t>
  </si>
  <si>
    <t>white vinegar 4/1</t>
  </si>
  <si>
    <t>Red Wine Vinegar 4/1</t>
  </si>
  <si>
    <t>worchester 4/1</t>
  </si>
  <si>
    <t>Horseradish 4/1</t>
  </si>
  <si>
    <t>Dill Relish</t>
  </si>
  <si>
    <t>garlic granulated 7#</t>
  </si>
  <si>
    <t>sugar packs</t>
  </si>
  <si>
    <t>sweet thins</t>
  </si>
  <si>
    <t>black pepper</t>
  </si>
  <si>
    <t>plain flower 25#</t>
  </si>
  <si>
    <t>self rising Flour 25#</t>
  </si>
  <si>
    <t>sugar 50 lbs</t>
  </si>
  <si>
    <t>oyster crackers 150ct</t>
  </si>
  <si>
    <t>saltine crackers 500/2ct</t>
  </si>
  <si>
    <t>gold metal mayo</t>
  </si>
  <si>
    <t>Peach Halves</t>
  </si>
  <si>
    <t>Pear Halves</t>
  </si>
  <si>
    <t>York Patties</t>
  </si>
  <si>
    <t>Canned Tuna 6/66.5oz</t>
  </si>
  <si>
    <t>16 oz cups</t>
  </si>
  <si>
    <t>16 oz lids</t>
  </si>
  <si>
    <t>12 oz squat cups</t>
  </si>
  <si>
    <t>12 oz lids</t>
  </si>
  <si>
    <t>portion cups 3.25</t>
  </si>
  <si>
    <t>portion lids 3.25</t>
  </si>
  <si>
    <t>Silverware Bags 2000ct</t>
  </si>
  <si>
    <t>straws 24/500 ct</t>
  </si>
  <si>
    <t>1/2 gallon cont.</t>
  </si>
  <si>
    <t>take out vented 9x9</t>
  </si>
  <si>
    <t>small take out 6x3</t>
  </si>
  <si>
    <t>trash bags 60 gal.</t>
  </si>
  <si>
    <t>to go Cutlery kit</t>
  </si>
  <si>
    <t>cabbage</t>
  </si>
  <si>
    <t>carrots</t>
  </si>
  <si>
    <t>celery</t>
  </si>
  <si>
    <t>cucumbers</t>
  </si>
  <si>
    <t>potatoes 80ct</t>
  </si>
  <si>
    <t>grape tomatoes</t>
  </si>
  <si>
    <t>sweet potatoes</t>
  </si>
  <si>
    <t>lemons 235ct</t>
  </si>
  <si>
    <t>onions jumbo</t>
  </si>
  <si>
    <t>tomatoes 5/6</t>
  </si>
  <si>
    <t>mushrooms medium cap</t>
  </si>
  <si>
    <t>lettuce head 24ct</t>
  </si>
  <si>
    <t>buttermilk 9/.5gal.</t>
  </si>
  <si>
    <t>cottage cheese 4/5#</t>
  </si>
  <si>
    <t>creamer 400ct</t>
  </si>
  <si>
    <t>half and half 12/32oz</t>
  </si>
  <si>
    <t>indiv. Butter 432/14gr</t>
  </si>
  <si>
    <t>cinamon butter cups</t>
  </si>
  <si>
    <t>sourcream 100/1oz</t>
  </si>
  <si>
    <t>whole milk 4/1gal</t>
  </si>
  <si>
    <t>chop garlic 1 =6</t>
  </si>
  <si>
    <t>Burger Buns (sweet knots)</t>
  </si>
  <si>
    <t>blue cheese crumbles</t>
  </si>
  <si>
    <t>6"flower tortilla</t>
  </si>
  <si>
    <t>veg.california blend</t>
  </si>
  <si>
    <t>breaded tenders</t>
  </si>
  <si>
    <t>picles for frying 5gal</t>
  </si>
  <si>
    <t>Frog Legs 5#</t>
  </si>
  <si>
    <t>Chicken Wings</t>
  </si>
  <si>
    <t>Chicken Tenders 2oz</t>
  </si>
  <si>
    <t xml:space="preserve">Pork, Baby Back </t>
  </si>
  <si>
    <t>Cheese sticks 6/2lb</t>
  </si>
  <si>
    <t>key lime pie 6ct</t>
  </si>
  <si>
    <t>Pecan Pie 6ct</t>
  </si>
  <si>
    <t>Bleach 6/1</t>
  </si>
  <si>
    <t>Pink Soap 4/1</t>
  </si>
  <si>
    <t>SOS Pads 12/15ct</t>
  </si>
  <si>
    <t>Trash Bags 60 gal.</t>
  </si>
  <si>
    <t>french fries</t>
  </si>
  <si>
    <t>chicken breader</t>
  </si>
  <si>
    <t>French bread</t>
  </si>
  <si>
    <t>Clam Chowder</t>
  </si>
  <si>
    <t>seafood breader</t>
  </si>
  <si>
    <t>Hush puppy mix</t>
  </si>
  <si>
    <t>croutons</t>
  </si>
  <si>
    <t>stuffed clams</t>
  </si>
  <si>
    <t>wesson shortening</t>
  </si>
  <si>
    <t>salmon</t>
  </si>
  <si>
    <t>ball tip</t>
  </si>
  <si>
    <t>ranch mix</t>
  </si>
  <si>
    <t>lemon fresh disinfectant</t>
  </si>
  <si>
    <t>cracker meal</t>
  </si>
  <si>
    <t>hamburger meat</t>
  </si>
  <si>
    <t>whole flounder 16-20</t>
  </si>
  <si>
    <t>pollock 2-4</t>
  </si>
  <si>
    <t>croaker 5-8</t>
  </si>
  <si>
    <t>salad soy bean oil</t>
  </si>
  <si>
    <t>Broccoli and cheddar</t>
  </si>
  <si>
    <t>lobster bisque</t>
  </si>
  <si>
    <t>crab and corn chowder</t>
  </si>
  <si>
    <t>flounder 3/5</t>
  </si>
  <si>
    <t>flounder 1/3</t>
  </si>
  <si>
    <t>flounder 3/5 ARG</t>
  </si>
  <si>
    <t>Flounder 1/3 ARG</t>
  </si>
  <si>
    <t>US Foods</t>
  </si>
  <si>
    <t>Dade Paper</t>
  </si>
  <si>
    <t>$2.49/lb</t>
  </si>
  <si>
    <t>4.69/lb</t>
  </si>
  <si>
    <t>$6.59/lb</t>
  </si>
  <si>
    <t>Lowest Priced Vendor</t>
  </si>
  <si>
    <t>Vendor 1</t>
  </si>
  <si>
    <t>Vendor 2</t>
  </si>
  <si>
    <t>Vendor 3</t>
  </si>
  <si>
    <t>Vendor 4</t>
  </si>
  <si>
    <t>Vendor 5</t>
  </si>
  <si>
    <t>Jones</t>
  </si>
  <si>
    <t>VENDOR ORDER FORM</t>
  </si>
  <si>
    <t>Business Name</t>
  </si>
  <si>
    <t>Business Address</t>
  </si>
  <si>
    <t>Business Contact</t>
  </si>
  <si>
    <t>Business Phone</t>
  </si>
  <si>
    <t>Business Email</t>
  </si>
  <si>
    <t>Vendor Contact</t>
  </si>
  <si>
    <t>Vendor Phone</t>
  </si>
  <si>
    <t>Vendor Email</t>
  </si>
  <si>
    <t>Contact</t>
  </si>
  <si>
    <t>Phone</t>
  </si>
  <si>
    <t>Email</t>
  </si>
  <si>
    <t>Bob</t>
  </si>
  <si>
    <t>James</t>
  </si>
  <si>
    <t>Jamie</t>
  </si>
  <si>
    <t>Stephanie</t>
  </si>
  <si>
    <t>Richard</t>
  </si>
  <si>
    <t>Bobs Burgers</t>
  </si>
  <si>
    <t>123 Main ST</t>
  </si>
  <si>
    <t xml:space="preserve">Bob </t>
  </si>
  <si>
    <t>Bob@bobs.com</t>
  </si>
  <si>
    <t>flounder 1/3 Per Pound</t>
  </si>
  <si>
    <t>flounder 3/5 ARG Per Pound</t>
  </si>
  <si>
    <t>Flounder 1/3 ARG Per Pound</t>
  </si>
  <si>
    <t xml:space="preserve">End-User License Agreement (EULA) </t>
  </si>
  <si>
    <t xml:space="preserve">This End-User License Agreement ("EULA") is a legal agreement between you and Inspivo.com </t>
  </si>
  <si>
    <t>This EULA agreement governs your acquisition and use of our templates and spreadsheets (“TEMPLATES”) directly from Inspivo.com or indirectly through a Inspivo authorized reseller or distributor (a "Reseller").</t>
  </si>
  <si>
    <t xml:space="preserve">Please read this EULA agreement carefully before completing the installation, downloading, accessing or otherwise using any TEMPLATES. </t>
  </si>
  <si>
    <t>By accessing, downloading or installing and/or using the Inspivo templates, you are confirming your acceptance of the Templates and agreeing to become bound by the terms of this EULA agreement.</t>
  </si>
  <si>
    <t>If you are entering into this EULA agreement on behalf of a company or other legal entity, you represent that you have the authority to bind such entity and its affiliates to these terms and conditions. If you do not have such authority or if you do not agree with the terms and conditions of this EULA agreement, do not install, download or use the Templates, and you must not accept this EULA agreement.</t>
  </si>
  <si>
    <t>This EULA agreement shall apply only to the Templates supplied by Inspivo herewith regardless of whether other templates are referred to or described herein. The terms also apply to any Inspivo updates, supplements, Internet-based services, and support services for the Templates, unless other terms accompany those items on delivery. If so, those terms apply.</t>
  </si>
  <si>
    <t>Template License</t>
  </si>
  <si>
    <t xml:space="preserve">The TEMPLATES are protected by copyright laws and international copyright treaties, as well as other intellectual property laws and treaties.  </t>
  </si>
  <si>
    <t>License Grant</t>
  </si>
  <si>
    <t>Inspivo.com hereby grants you a personal, non-transferable, non-exclusive license to download and use this Inspivo TEMPLATE on your devices in accordance with the terms of this EULA agreement free of charge.</t>
  </si>
  <si>
    <t>You may customize this TEMPLATE with your personal information and use for its intended purpose, but you may not remove or alter any logo, trademark, copyright, disclaimers, terms of use or other proprietary information.</t>
  </si>
  <si>
    <t>You are not permitted to:</t>
  </si>
  <si>
    <t>* Combine this template or become incorporated in any other spreadsheet, software, nor decompile, disassemble or reverse engineer the TEMPLATE</t>
  </si>
  <si>
    <t>or attempt to do any such things</t>
  </si>
  <si>
    <t>* Reproduce, copy, distribute, resell or otherwise use this TEMPLATE for any commercial purpose</t>
  </si>
  <si>
    <t>* Allow any third party to use this TEMPLATE on behalf of or for the benefit of any third party</t>
  </si>
  <si>
    <t>* Use this TEMPLATE in any way which breaches any applicable local, national or international law</t>
  </si>
  <si>
    <t>* Use this TEMPLATE for any purpose that Inspivo.com considers is a breach of this EULA agreement</t>
  </si>
  <si>
    <t>Intellectual Property and Ownership</t>
  </si>
  <si>
    <t>Inspivo.com shall at all times retain ownership of the Template as originally downloaded by you and all subsequent downloads of the Template by you. The Template (and the copyright, and other intellectual property rights of whatever nature in the Template, including any modifications made thereto) are and shall remain the property of Inspivo.com </t>
  </si>
  <si>
    <t>Inspivo.com reserves the right to grant licenses to use this Template to third parties.</t>
  </si>
  <si>
    <t>Use of this TEMPLATE for any purpose other than expressly permitted in this EULA is prohibited and may result in civil and criminal penalties.</t>
  </si>
  <si>
    <t>Termination</t>
  </si>
  <si>
    <t xml:space="preserve">This EULA agreement is effective from the date you first use or download the Template and shall continue until terminated.   </t>
  </si>
  <si>
    <t>It will also terminate immediately if you fail to comply with any term of this EULA agreement. Upon such termination, the licenses granted by this EULA agreement will immediately terminate and you agree to stop all access and use of the Templates.  In such event, you must destroy all copies of this Template. The provisions that by their nature continue and survive will survive any termination of this EULA agreement.</t>
  </si>
  <si>
    <t>Notice</t>
  </si>
  <si>
    <t>INSPIVO.COM MAKES NO REPRESENTATIONS ABOUT THE SUITABILITY OF THIS TEMPLATE FOR ANY PURPOSE.  THIS TEMPLATE IS PROVIDED “AS IS” WITHOUT WARRANTY OF ANY KIND.  INSPIVO.COM HEREBY DISCLAIMS ALL WARRANTIES AND CONDITIONS WITH REGARD TO THIS TEMPLATE, INCLUDING ALL IMPLIED WARRANTIES AND CONDITIONS OF MERCHANTABILITY, FITNESS FOR A PARTICULAR PURPOSE, TITLE AND NON-INFRINGEMENT.  IN NO EVENT SHALL INSPIVO.COM BE LIABLE FOR ANY SPECIAL, INDIRECT, OR CONSEQUENTIAL DAMAGES OR ANY DAMAGES WHATSOEVER RESULTING FROM THE LOSS OF USE, DATA OR PROFITS, WHETHER IN AN ACTION OF CONTRACT, NEGLIGENCE OR OTHER TORTIOUS.</t>
  </si>
  <si>
    <t>Governing Law</t>
  </si>
  <si>
    <t>This EULA agreement, and any dispute arising out of or in connection with this EULA agreement, shall be governed by and construed in accordance with the laws of the 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</si>
</sst>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
  </numFmts>
  <fonts count="23" x14ac:knownFonts="1">
    <font>
      <sz val="11"/>
      <color theme="1"/>
      <name val="Calibri"/>
      <family val="2"/>
      <scheme val="minor"/>
    </font>
    <font>
      <sz val="11"/>
      <color theme="1"/>
      <name val="Calibri"/>
      <family val="2"/>
      <scheme val="minor"/>
    </font>
    <font>
      <sz val="10"/>
      <name val="Arial"/>
      <family val="2"/>
    </font>
    <font>
      <sz val="8"/>
      <color theme="1"/>
      <name val="Century Gothic"/>
      <family val="2"/>
    </font>
    <font>
      <b/>
      <sz val="20"/>
      <color theme="4" tint="-0.499984740745262"/>
      <name val="Century Gothic"/>
      <family val="2"/>
    </font>
    <font>
      <sz val="11"/>
      <color theme="1"/>
      <name val="Calibri"/>
      <family val="2"/>
      <scheme val="minor"/>
    </font>
    <font>
      <b/>
      <sz val="9"/>
      <color theme="0"/>
      <name val="Century Gothic"/>
      <family val="2"/>
    </font>
    <font>
      <b/>
      <sz val="8"/>
      <color theme="1"/>
      <name val="Century Gothic"/>
      <family val="2"/>
    </font>
    <font>
      <sz val="8"/>
      <color theme="1"/>
      <name val="Century Gothic"/>
      <family val="2"/>
    </font>
    <font>
      <b/>
      <sz val="20"/>
      <color theme="4" tint="-0.499984740745262"/>
      <name val="Century Gothic"/>
      <family val="2"/>
    </font>
    <font>
      <sz val="12"/>
      <color theme="1"/>
      <name val="Century Gothic"/>
      <family val="2"/>
    </font>
    <font>
      <sz val="11"/>
      <color theme="1"/>
      <name val="Calibri"/>
      <family val="2"/>
      <scheme val="minor"/>
    </font>
    <font>
      <b/>
      <sz val="8"/>
      <color theme="0"/>
      <name val="Century Gothic"/>
      <family val="2"/>
    </font>
    <font>
      <sz val="10"/>
      <name val="Arial"/>
      <family val="2"/>
    </font>
    <font>
      <b/>
      <sz val="9"/>
      <color theme="0"/>
      <name val="Century Gothic"/>
      <family val="2"/>
    </font>
    <font>
      <sz val="8"/>
      <color theme="1"/>
      <name val="Century Gothic"/>
      <family val="2"/>
    </font>
    <font>
      <b/>
      <sz val="8"/>
      <color theme="1"/>
      <name val="Century Gothic"/>
      <family val="2"/>
    </font>
    <font>
      <b/>
      <sz val="20"/>
      <color theme="0"/>
      <name val="Century Gothic"/>
      <family val="2"/>
    </font>
    <font>
      <u/>
      <sz val="11"/>
      <color theme="10"/>
      <name val="Calibri"/>
      <family val="2"/>
      <scheme val="minor"/>
    </font>
    <font>
      <b/>
      <sz val="20"/>
      <color rgb="FF002060"/>
      <name val="Arial"/>
      <family val="2"/>
    </font>
    <font>
      <sz val="10.5"/>
      <color rgb="FF000000"/>
      <name val="Arial"/>
      <family val="2"/>
    </font>
    <font>
      <b/>
      <sz val="12"/>
      <color rgb="FF000000"/>
      <name val="Arial"/>
      <family val="2"/>
    </font>
    <font>
      <sz val="10.5"/>
      <color rgb="FF333333"/>
      <name val="Arial"/>
      <family val="2"/>
    </font>
  </fonts>
  <fills count="10">
    <fill>
      <patternFill patternType="none"/>
    </fill>
    <fill>
      <patternFill patternType="gray125"/>
    </fill>
    <fill>
      <patternFill patternType="solid">
        <fgColor theme="0"/>
        <bgColor indexed="64"/>
      </patternFill>
    </fill>
    <fill>
      <patternFill patternType="darkDown">
        <fgColor theme="4" tint="-0.24994659260841701"/>
        <bgColor theme="4" tint="-0.499984740745262"/>
      </patternFill>
    </fill>
    <fill>
      <patternFill patternType="solid">
        <fgColor theme="4" tint="-0.499984740745262"/>
        <bgColor indexed="64"/>
      </patternFill>
    </fill>
    <fill>
      <patternFill patternType="solid">
        <fgColor theme="9" tint="-0.49998474074526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0" tint="-4.9989318521683403E-2"/>
        <bgColor indexed="64"/>
      </patternFill>
    </fill>
  </fills>
  <borders count="20">
    <border>
      <left/>
      <right/>
      <top/>
      <bottom/>
      <diagonal/>
    </border>
    <border>
      <left style="medium">
        <color theme="0" tint="-0.249977111117893"/>
      </left>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right style="medium">
        <color theme="0" tint="-0.249977111117893"/>
      </right>
      <top style="medium">
        <color theme="0" tint="-0.249977111117893"/>
      </top>
      <bottom style="double">
        <color theme="0" tint="-0.249977111117893"/>
      </bottom>
      <diagonal/>
    </border>
    <border>
      <left style="medium">
        <color theme="0" tint="-0.249977111117893"/>
      </left>
      <right style="hair">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hair">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indexed="64"/>
      </left>
      <right style="thin">
        <color indexed="64"/>
      </right>
      <top style="thin">
        <color indexed="64"/>
      </top>
      <bottom style="thin">
        <color indexed="64"/>
      </bottom>
      <diagonal/>
    </border>
    <border>
      <left/>
      <right style="hair">
        <color theme="0" tint="-0.249977111117893"/>
      </right>
      <top style="thin">
        <color theme="0" tint="-0.249977111117893"/>
      </top>
      <bottom/>
      <diagonal/>
    </border>
    <border>
      <left/>
      <right style="hair">
        <color theme="0" tint="-0.249977111117893"/>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0" fontId="1" fillId="0" borderId="0"/>
    <xf numFmtId="0" fontId="18" fillId="0" borderId="0" applyNumberFormat="0" applyFill="0" applyBorder="0" applyAlignment="0" applyProtection="0"/>
  </cellStyleXfs>
  <cellXfs count="71">
    <xf numFmtId="0" fontId="0" fillId="0" borderId="0" xfId="0"/>
    <xf numFmtId="0" fontId="4" fillId="2" borderId="0" xfId="0" applyFont="1" applyFill="1" applyAlignment="1">
      <alignment vertical="center"/>
    </xf>
    <xf numFmtId="0" fontId="5" fillId="0" borderId="0" xfId="0" applyFont="1"/>
    <xf numFmtId="0" fontId="6" fillId="6" borderId="4" xfId="0" applyFont="1" applyFill="1" applyBorder="1" applyAlignment="1">
      <alignment horizontal="center" vertical="center" wrapText="1"/>
    </xf>
    <xf numFmtId="14" fontId="6" fillId="6" borderId="5" xfId="0" applyNumberFormat="1" applyFont="1" applyFill="1" applyBorder="1" applyAlignment="1">
      <alignment horizontal="center" vertical="center"/>
    </xf>
    <xf numFmtId="0" fontId="6" fillId="6" borderId="6" xfId="0" applyFont="1" applyFill="1" applyBorder="1" applyAlignment="1">
      <alignment horizontal="center" vertical="center"/>
    </xf>
    <xf numFmtId="0" fontId="6" fillId="7" borderId="6" xfId="0" applyFont="1" applyFill="1" applyBorder="1" applyAlignment="1">
      <alignment horizontal="center" vertical="center"/>
    </xf>
    <xf numFmtId="0" fontId="7" fillId="0" borderId="8" xfId="0" applyFont="1" applyFill="1" applyBorder="1" applyAlignment="1">
      <alignment horizontal="left" vertical="center" wrapText="1" indent="1"/>
    </xf>
    <xf numFmtId="1" fontId="8" fillId="0" borderId="9" xfId="0" applyNumberFormat="1" applyFont="1" applyBorder="1" applyAlignment="1">
      <alignment horizontal="center" vertical="center"/>
    </xf>
    <xf numFmtId="44" fontId="8" fillId="0" borderId="10" xfId="1" applyFont="1" applyFill="1" applyBorder="1" applyAlignment="1">
      <alignment vertical="center"/>
    </xf>
    <xf numFmtId="0" fontId="7" fillId="9" borderId="8" xfId="0" applyFont="1" applyFill="1" applyBorder="1" applyAlignment="1">
      <alignment horizontal="left" vertical="center" wrapText="1" indent="1"/>
    </xf>
    <xf numFmtId="0" fontId="7" fillId="0" borderId="12" xfId="0" applyFont="1" applyFill="1" applyBorder="1" applyAlignment="1">
      <alignment horizontal="left" vertical="center" wrapText="1" indent="1"/>
    </xf>
    <xf numFmtId="0" fontId="9" fillId="2" borderId="0" xfId="0" applyFont="1" applyFill="1" applyAlignment="1">
      <alignment vertical="center"/>
    </xf>
    <xf numFmtId="0" fontId="10" fillId="2" borderId="0" xfId="0" applyFont="1" applyFill="1"/>
    <xf numFmtId="0" fontId="11" fillId="0" borderId="0" xfId="0" applyFont="1"/>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0" borderId="0" xfId="0" applyFont="1"/>
    <xf numFmtId="0" fontId="14" fillId="6" borderId="4" xfId="0" applyFont="1" applyFill="1" applyBorder="1" applyAlignment="1">
      <alignment horizontal="center" vertical="center" wrapText="1"/>
    </xf>
    <xf numFmtId="14" fontId="14" fillId="6" borderId="5" xfId="0" applyNumberFormat="1" applyFont="1" applyFill="1" applyBorder="1" applyAlignment="1">
      <alignment horizontal="center" vertical="center"/>
    </xf>
    <xf numFmtId="0" fontId="14" fillId="6" borderId="6" xfId="0" applyFont="1" applyFill="1" applyBorder="1" applyAlignment="1">
      <alignment horizontal="center" vertical="center"/>
    </xf>
    <xf numFmtId="14" fontId="14" fillId="4" borderId="7" xfId="0" applyNumberFormat="1" applyFont="1" applyFill="1" applyBorder="1" applyAlignment="1">
      <alignment horizontal="center" vertical="center"/>
    </xf>
    <xf numFmtId="0" fontId="14" fillId="7" borderId="6" xfId="0" applyFont="1" applyFill="1" applyBorder="1" applyAlignment="1">
      <alignment horizontal="center" vertical="center"/>
    </xf>
    <xf numFmtId="14" fontId="14" fillId="5" borderId="7" xfId="0" applyNumberFormat="1" applyFont="1" applyFill="1" applyBorder="1" applyAlignment="1">
      <alignment horizontal="center" vertical="center"/>
    </xf>
    <xf numFmtId="0" fontId="15" fillId="0" borderId="8" xfId="0" applyFont="1" applyFill="1" applyBorder="1" applyAlignment="1">
      <alignment horizontal="left" vertical="center" wrapText="1" indent="1"/>
    </xf>
    <xf numFmtId="1" fontId="15" fillId="0" borderId="9" xfId="0" applyNumberFormat="1" applyFont="1" applyBorder="1" applyAlignment="1">
      <alignment horizontal="center" vertical="center"/>
    </xf>
    <xf numFmtId="44" fontId="15" fillId="0" borderId="10" xfId="1" applyFont="1" applyFill="1" applyBorder="1" applyAlignment="1">
      <alignment vertical="center"/>
    </xf>
    <xf numFmtId="44" fontId="15" fillId="8" borderId="11" xfId="1" applyFont="1" applyFill="1" applyBorder="1" applyAlignment="1">
      <alignment vertical="center"/>
    </xf>
    <xf numFmtId="8" fontId="15" fillId="0" borderId="10" xfId="1" applyNumberFormat="1" applyFont="1" applyFill="1" applyBorder="1" applyAlignment="1">
      <alignment vertical="center"/>
    </xf>
    <xf numFmtId="44" fontId="11" fillId="0" borderId="0" xfId="0" applyNumberFormat="1" applyFont="1"/>
    <xf numFmtId="0" fontId="15" fillId="9" borderId="8" xfId="0" applyFont="1" applyFill="1" applyBorder="1" applyAlignment="1">
      <alignment horizontal="left" vertical="center" wrapText="1" indent="1"/>
    </xf>
    <xf numFmtId="1" fontId="15" fillId="9" borderId="9" xfId="0" applyNumberFormat="1" applyFont="1" applyFill="1" applyBorder="1" applyAlignment="1">
      <alignment horizontal="center" vertical="center"/>
    </xf>
    <xf numFmtId="0" fontId="15" fillId="0" borderId="12" xfId="0" applyFont="1" applyFill="1" applyBorder="1" applyAlignment="1">
      <alignment horizontal="left" vertical="center" wrapText="1" indent="1"/>
    </xf>
    <xf numFmtId="1" fontId="15" fillId="0" borderId="13" xfId="0" applyNumberFormat="1" applyFont="1" applyBorder="1" applyAlignment="1">
      <alignment horizontal="center" vertical="center"/>
    </xf>
    <xf numFmtId="0" fontId="16" fillId="9" borderId="8" xfId="0" applyFont="1" applyFill="1" applyBorder="1" applyAlignment="1">
      <alignment horizontal="left" vertical="center" wrapText="1" indent="1"/>
    </xf>
    <xf numFmtId="2" fontId="15" fillId="9" borderId="9" xfId="0" applyNumberFormat="1" applyFont="1" applyFill="1" applyBorder="1" applyAlignment="1">
      <alignment horizontal="center" vertical="center"/>
    </xf>
    <xf numFmtId="0" fontId="16" fillId="0" borderId="8" xfId="0" applyFont="1" applyFill="1" applyBorder="1" applyAlignment="1">
      <alignment horizontal="left" vertical="center" wrapText="1" indent="1"/>
    </xf>
    <xf numFmtId="2" fontId="15" fillId="0" borderId="9" xfId="0" applyNumberFormat="1" applyFont="1" applyBorder="1" applyAlignment="1">
      <alignment horizontal="center" vertical="center"/>
    </xf>
    <xf numFmtId="0" fontId="16" fillId="0" borderId="12" xfId="0" applyFont="1" applyFill="1" applyBorder="1" applyAlignment="1">
      <alignment horizontal="left" vertical="center" wrapText="1" indent="1"/>
    </xf>
    <xf numFmtId="2" fontId="15" fillId="0" borderId="13" xfId="0" applyNumberFormat="1" applyFont="1" applyBorder="1" applyAlignment="1">
      <alignment horizontal="center" vertical="center"/>
    </xf>
    <xf numFmtId="44" fontId="3" fillId="0" borderId="6" xfId="1" applyFont="1" applyFill="1" applyBorder="1" applyAlignment="1">
      <alignment vertical="center"/>
    </xf>
    <xf numFmtId="44" fontId="8" fillId="0" borderId="14" xfId="1" applyFont="1" applyFill="1" applyBorder="1" applyAlignment="1">
      <alignment vertical="center"/>
    </xf>
    <xf numFmtId="44" fontId="8" fillId="0" borderId="6" xfId="1" applyFont="1" applyFill="1" applyBorder="1" applyAlignment="1">
      <alignment vertical="center"/>
    </xf>
    <xf numFmtId="44" fontId="8" fillId="0" borderId="0" xfId="1" applyFont="1" applyFill="1" applyBorder="1" applyAlignment="1">
      <alignment vertical="center"/>
    </xf>
    <xf numFmtId="44" fontId="8" fillId="0" borderId="16" xfId="1" applyFont="1" applyFill="1" applyBorder="1" applyAlignment="1">
      <alignment vertical="center"/>
    </xf>
    <xf numFmtId="44" fontId="3" fillId="0" borderId="15" xfId="1" applyFont="1" applyFill="1" applyBorder="1" applyAlignment="1">
      <alignment vertical="center"/>
    </xf>
    <xf numFmtId="44" fontId="8" fillId="0" borderId="15" xfId="1" applyFont="1" applyFill="1" applyBorder="1" applyAlignment="1">
      <alignment vertical="center"/>
    </xf>
    <xf numFmtId="44" fontId="3" fillId="0" borderId="17" xfId="1" applyFont="1" applyFill="1" applyBorder="1" applyAlignment="1">
      <alignment vertical="center"/>
    </xf>
    <xf numFmtId="44" fontId="8" fillId="0" borderId="17" xfId="1" applyFont="1" applyFill="1" applyBorder="1" applyAlignment="1">
      <alignment vertical="center"/>
    </xf>
    <xf numFmtId="0" fontId="18" fillId="0" borderId="0" xfId="4"/>
    <xf numFmtId="164" fontId="0" fillId="0" borderId="0" xfId="0" applyNumberFormat="1"/>
    <xf numFmtId="0" fontId="10" fillId="0" borderId="0" xfId="0" applyFont="1" applyFill="1"/>
    <xf numFmtId="0" fontId="12"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44" fontId="15" fillId="0" borderId="0" xfId="1" applyFont="1" applyFill="1" applyBorder="1" applyAlignment="1">
      <alignment vertical="center"/>
    </xf>
    <xf numFmtId="0" fontId="11" fillId="0" borderId="0" xfId="0" applyFont="1" applyFill="1"/>
    <xf numFmtId="0" fontId="19" fillId="0" borderId="0" xfId="0" applyFont="1" applyAlignment="1">
      <alignment vertical="center" wrapText="1"/>
    </xf>
    <xf numFmtId="0" fontId="0" fillId="0" borderId="0" xfId="0" applyAlignment="1">
      <alignment horizontal="right"/>
    </xf>
    <xf numFmtId="0" fontId="20" fillId="0" borderId="0" xfId="0" applyFont="1" applyAlignment="1">
      <alignment vertical="center" wrapText="1"/>
    </xf>
    <xf numFmtId="0" fontId="21" fillId="0" borderId="0" xfId="0" applyFont="1" applyAlignment="1">
      <alignment vertical="center" wrapText="1"/>
    </xf>
    <xf numFmtId="0" fontId="0" fillId="0" borderId="0" xfId="0" applyAlignment="1">
      <alignment horizontal="left" vertical="center" wrapText="1"/>
    </xf>
    <xf numFmtId="0" fontId="20" fillId="0" borderId="0" xfId="0" applyFont="1" applyAlignment="1">
      <alignment horizontal="left" vertical="center" wrapText="1"/>
    </xf>
    <xf numFmtId="0" fontId="22" fillId="0" borderId="0" xfId="0" applyFont="1" applyAlignment="1">
      <alignment vertical="center" wrapText="1"/>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44" fontId="8" fillId="0" borderId="15" xfId="1" applyFont="1" applyFill="1" applyBorder="1" applyAlignment="1">
      <alignment horizontal="left" vertical="center"/>
    </xf>
    <xf numFmtId="164" fontId="0" fillId="0" borderId="18" xfId="0" applyNumberFormat="1" applyBorder="1" applyAlignment="1">
      <alignment horizontal="left"/>
    </xf>
    <xf numFmtId="164" fontId="0" fillId="0" borderId="19" xfId="0" applyNumberFormat="1" applyBorder="1" applyAlignment="1">
      <alignment horizontal="left"/>
    </xf>
    <xf numFmtId="0" fontId="17" fillId="4" borderId="0" xfId="0" applyFont="1" applyFill="1" applyBorder="1" applyAlignment="1">
      <alignment horizontal="center" vertical="center"/>
    </xf>
  </cellXfs>
  <cellStyles count="5">
    <cellStyle name="Currency" xfId="1" builtinId="4"/>
    <cellStyle name="Hyperlink" xfId="4" builtinId="8"/>
    <cellStyle name="Normal" xfId="0" builtinId="0"/>
    <cellStyle name="Normal 2" xfId="3"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5476875</xdr:colOff>
      <xdr:row>0</xdr:row>
      <xdr:rowOff>190500</xdr:rowOff>
    </xdr:from>
    <xdr:to>
      <xdr:col>1</xdr:col>
      <xdr:colOff>133350</xdr:colOff>
      <xdr:row>1</xdr:row>
      <xdr:rowOff>286195</xdr:rowOff>
    </xdr:to>
    <xdr:pic>
      <xdr:nvPicPr>
        <xdr:cNvPr id="2" name="Picture 1">
          <a:extLst>
            <a:ext uri="{FF2B5EF4-FFF2-40B4-BE49-F238E27FC236}">
              <a16:creationId xmlns:a16="http://schemas.microsoft.com/office/drawing/2014/main" id="{6B932CC1-32FA-4A8B-98E9-DDB53DB847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190500"/>
          <a:ext cx="3676650" cy="600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Bob@bobs.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2"/>
  <sheetViews>
    <sheetView workbookViewId="0">
      <selection activeCell="A10" sqref="A10"/>
    </sheetView>
  </sheetViews>
  <sheetFormatPr defaultRowHeight="15" x14ac:dyDescent="0.25"/>
  <cols>
    <col min="1" max="1" width="56.7109375" style="14" bestFit="1" customWidth="1"/>
    <col min="2" max="2" width="4.28515625" style="14" bestFit="1" customWidth="1"/>
    <col min="3" max="8" width="7.7109375" style="14" bestFit="1" customWidth="1"/>
    <col min="9" max="9" width="6.28515625" style="14" bestFit="1" customWidth="1"/>
    <col min="10" max="12" width="7.7109375" style="14" bestFit="1" customWidth="1"/>
    <col min="13" max="13" width="7.7109375" style="55" customWidth="1"/>
    <col min="14" max="14" width="19.42578125" style="14" bestFit="1" customWidth="1"/>
    <col min="15" max="15" width="9" style="14" bestFit="1" customWidth="1"/>
    <col min="16" max="16" width="14.85546875" style="14" bestFit="1" customWidth="1"/>
    <col min="17" max="17" width="9.140625" style="14"/>
    <col min="18" max="18" width="11.140625" style="14" bestFit="1" customWidth="1"/>
    <col min="19" max="255" width="9.140625" style="14"/>
    <col min="256" max="256" width="56.7109375" style="14" bestFit="1" customWidth="1"/>
    <col min="257" max="269" width="9.140625" style="14"/>
    <col min="270" max="270" width="14.85546875" style="14" bestFit="1" customWidth="1"/>
    <col min="271" max="511" width="9.140625" style="14"/>
    <col min="512" max="512" width="56.7109375" style="14" bestFit="1" customWidth="1"/>
    <col min="513" max="525" width="9.140625" style="14"/>
    <col min="526" max="526" width="14.85546875" style="14" bestFit="1" customWidth="1"/>
    <col min="527" max="767" width="9.140625" style="14"/>
    <col min="768" max="768" width="56.7109375" style="14" bestFit="1" customWidth="1"/>
    <col min="769" max="781" width="9.140625" style="14"/>
    <col min="782" max="782" width="14.85546875" style="14" bestFit="1" customWidth="1"/>
    <col min="783" max="1023" width="9.140625" style="14"/>
    <col min="1024" max="1024" width="56.7109375" style="14" bestFit="1" customWidth="1"/>
    <col min="1025" max="1037" width="9.140625" style="14"/>
    <col min="1038" max="1038" width="14.85546875" style="14" bestFit="1" customWidth="1"/>
    <col min="1039" max="1279" width="9.140625" style="14"/>
    <col min="1280" max="1280" width="56.7109375" style="14" bestFit="1" customWidth="1"/>
    <col min="1281" max="1293" width="9.140625" style="14"/>
    <col min="1294" max="1294" width="14.85546875" style="14" bestFit="1" customWidth="1"/>
    <col min="1295" max="1535" width="9.140625" style="14"/>
    <col min="1536" max="1536" width="56.7109375" style="14" bestFit="1" customWidth="1"/>
    <col min="1537" max="1549" width="9.140625" style="14"/>
    <col min="1550" max="1550" width="14.85546875" style="14" bestFit="1" customWidth="1"/>
    <col min="1551" max="1791" width="9.140625" style="14"/>
    <col min="1792" max="1792" width="56.7109375" style="14" bestFit="1" customWidth="1"/>
    <col min="1793" max="1805" width="9.140625" style="14"/>
    <col min="1806" max="1806" width="14.85546875" style="14" bestFit="1" customWidth="1"/>
    <col min="1807" max="2047" width="9.140625" style="14"/>
    <col min="2048" max="2048" width="56.7109375" style="14" bestFit="1" customWidth="1"/>
    <col min="2049" max="2061" width="9.140625" style="14"/>
    <col min="2062" max="2062" width="14.85546875" style="14" bestFit="1" customWidth="1"/>
    <col min="2063" max="2303" width="9.140625" style="14"/>
    <col min="2304" max="2304" width="56.7109375" style="14" bestFit="1" customWidth="1"/>
    <col min="2305" max="2317" width="9.140625" style="14"/>
    <col min="2318" max="2318" width="14.85546875" style="14" bestFit="1" customWidth="1"/>
    <col min="2319" max="2559" width="9.140625" style="14"/>
    <col min="2560" max="2560" width="56.7109375" style="14" bestFit="1" customWidth="1"/>
    <col min="2561" max="2573" width="9.140625" style="14"/>
    <col min="2574" max="2574" width="14.85546875" style="14" bestFit="1" customWidth="1"/>
    <col min="2575" max="2815" width="9.140625" style="14"/>
    <col min="2816" max="2816" width="56.7109375" style="14" bestFit="1" customWidth="1"/>
    <col min="2817" max="2829" width="9.140625" style="14"/>
    <col min="2830" max="2830" width="14.85546875" style="14" bestFit="1" customWidth="1"/>
    <col min="2831" max="3071" width="9.140625" style="14"/>
    <col min="3072" max="3072" width="56.7109375" style="14" bestFit="1" customWidth="1"/>
    <col min="3073" max="3085" width="9.140625" style="14"/>
    <col min="3086" max="3086" width="14.85546875" style="14" bestFit="1" customWidth="1"/>
    <col min="3087" max="3327" width="9.140625" style="14"/>
    <col min="3328" max="3328" width="56.7109375" style="14" bestFit="1" customWidth="1"/>
    <col min="3329" max="3341" width="9.140625" style="14"/>
    <col min="3342" max="3342" width="14.85546875" style="14" bestFit="1" customWidth="1"/>
    <col min="3343" max="3583" width="9.140625" style="14"/>
    <col min="3584" max="3584" width="56.7109375" style="14" bestFit="1" customWidth="1"/>
    <col min="3585" max="3597" width="9.140625" style="14"/>
    <col min="3598" max="3598" width="14.85546875" style="14" bestFit="1" customWidth="1"/>
    <col min="3599" max="3839" width="9.140625" style="14"/>
    <col min="3840" max="3840" width="56.7109375" style="14" bestFit="1" customWidth="1"/>
    <col min="3841" max="3853" width="9.140625" style="14"/>
    <col min="3854" max="3854" width="14.85546875" style="14" bestFit="1" customWidth="1"/>
    <col min="3855" max="4095" width="9.140625" style="14"/>
    <col min="4096" max="4096" width="56.7109375" style="14" bestFit="1" customWidth="1"/>
    <col min="4097" max="4109" width="9.140625" style="14"/>
    <col min="4110" max="4110" width="14.85546875" style="14" bestFit="1" customWidth="1"/>
    <col min="4111" max="4351" width="9.140625" style="14"/>
    <col min="4352" max="4352" width="56.7109375" style="14" bestFit="1" customWidth="1"/>
    <col min="4353" max="4365" width="9.140625" style="14"/>
    <col min="4366" max="4366" width="14.85546875" style="14" bestFit="1" customWidth="1"/>
    <col min="4367" max="4607" width="9.140625" style="14"/>
    <col min="4608" max="4608" width="56.7109375" style="14" bestFit="1" customWidth="1"/>
    <col min="4609" max="4621" width="9.140625" style="14"/>
    <col min="4622" max="4622" width="14.85546875" style="14" bestFit="1" customWidth="1"/>
    <col min="4623" max="4863" width="9.140625" style="14"/>
    <col min="4864" max="4864" width="56.7109375" style="14" bestFit="1" customWidth="1"/>
    <col min="4865" max="4877" width="9.140625" style="14"/>
    <col min="4878" max="4878" width="14.85546875" style="14" bestFit="1" customWidth="1"/>
    <col min="4879" max="5119" width="9.140625" style="14"/>
    <col min="5120" max="5120" width="56.7109375" style="14" bestFit="1" customWidth="1"/>
    <col min="5121" max="5133" width="9.140625" style="14"/>
    <col min="5134" max="5134" width="14.85546875" style="14" bestFit="1" customWidth="1"/>
    <col min="5135" max="5375" width="9.140625" style="14"/>
    <col min="5376" max="5376" width="56.7109375" style="14" bestFit="1" customWidth="1"/>
    <col min="5377" max="5389" width="9.140625" style="14"/>
    <col min="5390" max="5390" width="14.85546875" style="14" bestFit="1" customWidth="1"/>
    <col min="5391" max="5631" width="9.140625" style="14"/>
    <col min="5632" max="5632" width="56.7109375" style="14" bestFit="1" customWidth="1"/>
    <col min="5633" max="5645" width="9.140625" style="14"/>
    <col min="5646" max="5646" width="14.85546875" style="14" bestFit="1" customWidth="1"/>
    <col min="5647" max="5887" width="9.140625" style="14"/>
    <col min="5888" max="5888" width="56.7109375" style="14" bestFit="1" customWidth="1"/>
    <col min="5889" max="5901" width="9.140625" style="14"/>
    <col min="5902" max="5902" width="14.85546875" style="14" bestFit="1" customWidth="1"/>
    <col min="5903" max="6143" width="9.140625" style="14"/>
    <col min="6144" max="6144" width="56.7109375" style="14" bestFit="1" customWidth="1"/>
    <col min="6145" max="6157" width="9.140625" style="14"/>
    <col min="6158" max="6158" width="14.85546875" style="14" bestFit="1" customWidth="1"/>
    <col min="6159" max="6399" width="9.140625" style="14"/>
    <col min="6400" max="6400" width="56.7109375" style="14" bestFit="1" customWidth="1"/>
    <col min="6401" max="6413" width="9.140625" style="14"/>
    <col min="6414" max="6414" width="14.85546875" style="14" bestFit="1" customWidth="1"/>
    <col min="6415" max="6655" width="9.140625" style="14"/>
    <col min="6656" max="6656" width="56.7109375" style="14" bestFit="1" customWidth="1"/>
    <col min="6657" max="6669" width="9.140625" style="14"/>
    <col min="6670" max="6670" width="14.85546875" style="14" bestFit="1" customWidth="1"/>
    <col min="6671" max="6911" width="9.140625" style="14"/>
    <col min="6912" max="6912" width="56.7109375" style="14" bestFit="1" customWidth="1"/>
    <col min="6913" max="6925" width="9.140625" style="14"/>
    <col min="6926" max="6926" width="14.85546875" style="14" bestFit="1" customWidth="1"/>
    <col min="6927" max="7167" width="9.140625" style="14"/>
    <col min="7168" max="7168" width="56.7109375" style="14" bestFit="1" customWidth="1"/>
    <col min="7169" max="7181" width="9.140625" style="14"/>
    <col min="7182" max="7182" width="14.85546875" style="14" bestFit="1" customWidth="1"/>
    <col min="7183" max="7423" width="9.140625" style="14"/>
    <col min="7424" max="7424" width="56.7109375" style="14" bestFit="1" customWidth="1"/>
    <col min="7425" max="7437" width="9.140625" style="14"/>
    <col min="7438" max="7438" width="14.85546875" style="14" bestFit="1" customWidth="1"/>
    <col min="7439" max="7679" width="9.140625" style="14"/>
    <col min="7680" max="7680" width="56.7109375" style="14" bestFit="1" customWidth="1"/>
    <col min="7681" max="7693" width="9.140625" style="14"/>
    <col min="7694" max="7694" width="14.85546875" style="14" bestFit="1" customWidth="1"/>
    <col min="7695" max="7935" width="9.140625" style="14"/>
    <col min="7936" max="7936" width="56.7109375" style="14" bestFit="1" customWidth="1"/>
    <col min="7937" max="7949" width="9.140625" style="14"/>
    <col min="7950" max="7950" width="14.85546875" style="14" bestFit="1" customWidth="1"/>
    <col min="7951" max="8191" width="9.140625" style="14"/>
    <col min="8192" max="8192" width="56.7109375" style="14" bestFit="1" customWidth="1"/>
    <col min="8193" max="8205" width="9.140625" style="14"/>
    <col min="8206" max="8206" width="14.85546875" style="14" bestFit="1" customWidth="1"/>
    <col min="8207" max="8447" width="9.140625" style="14"/>
    <col min="8448" max="8448" width="56.7109375" style="14" bestFit="1" customWidth="1"/>
    <col min="8449" max="8461" width="9.140625" style="14"/>
    <col min="8462" max="8462" width="14.85546875" style="14" bestFit="1" customWidth="1"/>
    <col min="8463" max="8703" width="9.140625" style="14"/>
    <col min="8704" max="8704" width="56.7109375" style="14" bestFit="1" customWidth="1"/>
    <col min="8705" max="8717" width="9.140625" style="14"/>
    <col min="8718" max="8718" width="14.85546875" style="14" bestFit="1" customWidth="1"/>
    <col min="8719" max="8959" width="9.140625" style="14"/>
    <col min="8960" max="8960" width="56.7109375" style="14" bestFit="1" customWidth="1"/>
    <col min="8961" max="8973" width="9.140625" style="14"/>
    <col min="8974" max="8974" width="14.85546875" style="14" bestFit="1" customWidth="1"/>
    <col min="8975" max="9215" width="9.140625" style="14"/>
    <col min="9216" max="9216" width="56.7109375" style="14" bestFit="1" customWidth="1"/>
    <col min="9217" max="9229" width="9.140625" style="14"/>
    <col min="9230" max="9230" width="14.85546875" style="14" bestFit="1" customWidth="1"/>
    <col min="9231" max="9471" width="9.140625" style="14"/>
    <col min="9472" max="9472" width="56.7109375" style="14" bestFit="1" customWidth="1"/>
    <col min="9473" max="9485" width="9.140625" style="14"/>
    <col min="9486" max="9486" width="14.85546875" style="14" bestFit="1" customWidth="1"/>
    <col min="9487" max="9727" width="9.140625" style="14"/>
    <col min="9728" max="9728" width="56.7109375" style="14" bestFit="1" customWidth="1"/>
    <col min="9729" max="9741" width="9.140625" style="14"/>
    <col min="9742" max="9742" width="14.85546875" style="14" bestFit="1" customWidth="1"/>
    <col min="9743" max="9983" width="9.140625" style="14"/>
    <col min="9984" max="9984" width="56.7109375" style="14" bestFit="1" customWidth="1"/>
    <col min="9985" max="9997" width="9.140625" style="14"/>
    <col min="9998" max="9998" width="14.85546875" style="14" bestFit="1" customWidth="1"/>
    <col min="9999" max="10239" width="9.140625" style="14"/>
    <col min="10240" max="10240" width="56.7109375" style="14" bestFit="1" customWidth="1"/>
    <col min="10241" max="10253" width="9.140625" style="14"/>
    <col min="10254" max="10254" width="14.85546875" style="14" bestFit="1" customWidth="1"/>
    <col min="10255" max="10495" width="9.140625" style="14"/>
    <col min="10496" max="10496" width="56.7109375" style="14" bestFit="1" customWidth="1"/>
    <col min="10497" max="10509" width="9.140625" style="14"/>
    <col min="10510" max="10510" width="14.85546875" style="14" bestFit="1" customWidth="1"/>
    <col min="10511" max="10751" width="9.140625" style="14"/>
    <col min="10752" max="10752" width="56.7109375" style="14" bestFit="1" customWidth="1"/>
    <col min="10753" max="10765" width="9.140625" style="14"/>
    <col min="10766" max="10766" width="14.85546875" style="14" bestFit="1" customWidth="1"/>
    <col min="10767" max="11007" width="9.140625" style="14"/>
    <col min="11008" max="11008" width="56.7109375" style="14" bestFit="1" customWidth="1"/>
    <col min="11009" max="11021" width="9.140625" style="14"/>
    <col min="11022" max="11022" width="14.85546875" style="14" bestFit="1" customWidth="1"/>
    <col min="11023" max="11263" width="9.140625" style="14"/>
    <col min="11264" max="11264" width="56.7109375" style="14" bestFit="1" customWidth="1"/>
    <col min="11265" max="11277" width="9.140625" style="14"/>
    <col min="11278" max="11278" width="14.85546875" style="14" bestFit="1" customWidth="1"/>
    <col min="11279" max="11519" width="9.140625" style="14"/>
    <col min="11520" max="11520" width="56.7109375" style="14" bestFit="1" customWidth="1"/>
    <col min="11521" max="11533" width="9.140625" style="14"/>
    <col min="11534" max="11534" width="14.85546875" style="14" bestFit="1" customWidth="1"/>
    <col min="11535" max="11775" width="9.140625" style="14"/>
    <col min="11776" max="11776" width="56.7109375" style="14" bestFit="1" customWidth="1"/>
    <col min="11777" max="11789" width="9.140625" style="14"/>
    <col min="11790" max="11790" width="14.85546875" style="14" bestFit="1" customWidth="1"/>
    <col min="11791" max="12031" width="9.140625" style="14"/>
    <col min="12032" max="12032" width="56.7109375" style="14" bestFit="1" customWidth="1"/>
    <col min="12033" max="12045" width="9.140625" style="14"/>
    <col min="12046" max="12046" width="14.85546875" style="14" bestFit="1" customWidth="1"/>
    <col min="12047" max="12287" width="9.140625" style="14"/>
    <col min="12288" max="12288" width="56.7109375" style="14" bestFit="1" customWidth="1"/>
    <col min="12289" max="12301" width="9.140625" style="14"/>
    <col min="12302" max="12302" width="14.85546875" style="14" bestFit="1" customWidth="1"/>
    <col min="12303" max="12543" width="9.140625" style="14"/>
    <col min="12544" max="12544" width="56.7109375" style="14" bestFit="1" customWidth="1"/>
    <col min="12545" max="12557" width="9.140625" style="14"/>
    <col min="12558" max="12558" width="14.85546875" style="14" bestFit="1" customWidth="1"/>
    <col min="12559" max="12799" width="9.140625" style="14"/>
    <col min="12800" max="12800" width="56.7109375" style="14" bestFit="1" customWidth="1"/>
    <col min="12801" max="12813" width="9.140625" style="14"/>
    <col min="12814" max="12814" width="14.85546875" style="14" bestFit="1" customWidth="1"/>
    <col min="12815" max="13055" width="9.140625" style="14"/>
    <col min="13056" max="13056" width="56.7109375" style="14" bestFit="1" customWidth="1"/>
    <col min="13057" max="13069" width="9.140625" style="14"/>
    <col min="13070" max="13070" width="14.85546875" style="14" bestFit="1" customWidth="1"/>
    <col min="13071" max="13311" width="9.140625" style="14"/>
    <col min="13312" max="13312" width="56.7109375" style="14" bestFit="1" customWidth="1"/>
    <col min="13313" max="13325" width="9.140625" style="14"/>
    <col min="13326" max="13326" width="14.85546875" style="14" bestFit="1" customWidth="1"/>
    <col min="13327" max="13567" width="9.140625" style="14"/>
    <col min="13568" max="13568" width="56.7109375" style="14" bestFit="1" customWidth="1"/>
    <col min="13569" max="13581" width="9.140625" style="14"/>
    <col min="13582" max="13582" width="14.85546875" style="14" bestFit="1" customWidth="1"/>
    <col min="13583" max="13823" width="9.140625" style="14"/>
    <col min="13824" max="13824" width="56.7109375" style="14" bestFit="1" customWidth="1"/>
    <col min="13825" max="13837" width="9.140625" style="14"/>
    <col min="13838" max="13838" width="14.85546875" style="14" bestFit="1" customWidth="1"/>
    <col min="13839" max="14079" width="9.140625" style="14"/>
    <col min="14080" max="14080" width="56.7109375" style="14" bestFit="1" customWidth="1"/>
    <col min="14081" max="14093" width="9.140625" style="14"/>
    <col min="14094" max="14094" width="14.85546875" style="14" bestFit="1" customWidth="1"/>
    <col min="14095" max="14335" width="9.140625" style="14"/>
    <col min="14336" max="14336" width="56.7109375" style="14" bestFit="1" customWidth="1"/>
    <col min="14337" max="14349" width="9.140625" style="14"/>
    <col min="14350" max="14350" width="14.85546875" style="14" bestFit="1" customWidth="1"/>
    <col min="14351" max="14591" width="9.140625" style="14"/>
    <col min="14592" max="14592" width="56.7109375" style="14" bestFit="1" customWidth="1"/>
    <col min="14593" max="14605" width="9.140625" style="14"/>
    <col min="14606" max="14606" width="14.85546875" style="14" bestFit="1" customWidth="1"/>
    <col min="14607" max="14847" width="9.140625" style="14"/>
    <col min="14848" max="14848" width="56.7109375" style="14" bestFit="1" customWidth="1"/>
    <col min="14849" max="14861" width="9.140625" style="14"/>
    <col min="14862" max="14862" width="14.85546875" style="14" bestFit="1" customWidth="1"/>
    <col min="14863" max="15103" width="9.140625" style="14"/>
    <col min="15104" max="15104" width="56.7109375" style="14" bestFit="1" customWidth="1"/>
    <col min="15105" max="15117" width="9.140625" style="14"/>
    <col min="15118" max="15118" width="14.85546875" style="14" bestFit="1" customWidth="1"/>
    <col min="15119" max="15359" width="9.140625" style="14"/>
    <col min="15360" max="15360" width="56.7109375" style="14" bestFit="1" customWidth="1"/>
    <col min="15361" max="15373" width="9.140625" style="14"/>
    <col min="15374" max="15374" width="14.85546875" style="14" bestFit="1" customWidth="1"/>
    <col min="15375" max="15615" width="9.140625" style="14"/>
    <col min="15616" max="15616" width="56.7109375" style="14" bestFit="1" customWidth="1"/>
    <col min="15617" max="15629" width="9.140625" style="14"/>
    <col min="15630" max="15630" width="14.85546875" style="14" bestFit="1" customWidth="1"/>
    <col min="15631" max="15871" width="9.140625" style="14"/>
    <col min="15872" max="15872" width="56.7109375" style="14" bestFit="1" customWidth="1"/>
    <col min="15873" max="15885" width="9.140625" style="14"/>
    <col min="15886" max="15886" width="14.85546875" style="14" bestFit="1" customWidth="1"/>
    <col min="15887" max="16127" width="9.140625" style="14"/>
    <col min="16128" max="16128" width="56.7109375" style="14" bestFit="1" customWidth="1"/>
    <col min="16129" max="16141" width="9.140625" style="14"/>
    <col min="16142" max="16142" width="14.85546875" style="14" bestFit="1" customWidth="1"/>
    <col min="16143" max="16384" width="9.140625" style="14"/>
  </cols>
  <sheetData>
    <row r="1" spans="1:16" ht="26.25" thickBot="1" x14ac:dyDescent="0.35">
      <c r="A1" s="12" t="s">
        <v>0</v>
      </c>
      <c r="B1" s="13"/>
      <c r="C1" s="13"/>
      <c r="D1" s="13"/>
      <c r="E1" s="13"/>
      <c r="F1" s="13"/>
      <c r="G1" s="13"/>
      <c r="H1" s="13"/>
      <c r="I1" s="13"/>
      <c r="J1" s="13"/>
      <c r="K1" s="13"/>
      <c r="L1" s="13"/>
      <c r="M1" s="51"/>
    </row>
    <row r="2" spans="1:16" ht="15.75" thickBot="1" x14ac:dyDescent="0.3">
      <c r="A2" s="15"/>
      <c r="B2" s="16"/>
      <c r="C2" s="63">
        <f>'Vendor Info'!B2</f>
        <v>0</v>
      </c>
      <c r="D2" s="64"/>
      <c r="E2" s="65">
        <f>'Vendor Info'!C2</f>
        <v>0</v>
      </c>
      <c r="F2" s="66"/>
      <c r="G2" s="63">
        <f>'Vendor Info'!D2</f>
        <v>0</v>
      </c>
      <c r="H2" s="64"/>
      <c r="I2" s="65">
        <f>'Vendor Info'!E2</f>
        <v>0</v>
      </c>
      <c r="J2" s="66"/>
      <c r="K2" s="63">
        <f>'Vendor Info'!F2</f>
        <v>0</v>
      </c>
      <c r="L2" s="64"/>
      <c r="M2" s="52"/>
      <c r="N2" s="17" t="s">
        <v>114</v>
      </c>
      <c r="P2" s="17" t="s">
        <v>2</v>
      </c>
    </row>
    <row r="3" spans="1:16" ht="15.75" thickTop="1" x14ac:dyDescent="0.25">
      <c r="A3" s="18" t="s">
        <v>3</v>
      </c>
      <c r="B3" s="19" t="s">
        <v>4</v>
      </c>
      <c r="C3" s="20" t="s">
        <v>5</v>
      </c>
      <c r="D3" s="21" t="s">
        <v>6</v>
      </c>
      <c r="E3" s="22" t="s">
        <v>5</v>
      </c>
      <c r="F3" s="23" t="s">
        <v>6</v>
      </c>
      <c r="G3" s="20" t="s">
        <v>5</v>
      </c>
      <c r="H3" s="21" t="s">
        <v>6</v>
      </c>
      <c r="I3" s="22" t="s">
        <v>5</v>
      </c>
      <c r="J3" s="23" t="s">
        <v>6</v>
      </c>
      <c r="K3" s="20" t="s">
        <v>5</v>
      </c>
      <c r="L3" s="21" t="s">
        <v>6</v>
      </c>
      <c r="M3" s="53"/>
    </row>
    <row r="4" spans="1:16" x14ac:dyDescent="0.25">
      <c r="A4" s="24" t="s">
        <v>91</v>
      </c>
      <c r="B4" s="25">
        <v>25</v>
      </c>
      <c r="C4" s="26">
        <v>18.61</v>
      </c>
      <c r="D4" s="27">
        <f>IF(C4*B4=0,"N/A",C4*B4)</f>
        <v>465.25</v>
      </c>
      <c r="E4" s="26">
        <v>19.5</v>
      </c>
      <c r="F4" s="27">
        <f>IF(E4*B4=0,"N/A",E4*B4)</f>
        <v>487.5</v>
      </c>
      <c r="G4" s="28">
        <v>0</v>
      </c>
      <c r="H4" s="27" t="str">
        <f>IF(G4*B4=0,"N/A",G4*B4)</f>
        <v>N/A</v>
      </c>
      <c r="I4" s="28">
        <v>0</v>
      </c>
      <c r="J4" s="27" t="str">
        <f>IF(I4*B4=0,"N/A",I4*B4)</f>
        <v>N/A</v>
      </c>
      <c r="K4" s="28">
        <v>0</v>
      </c>
      <c r="L4" s="27" t="str">
        <f>IF(K4*B4=0,"N/A",K4*B4)</f>
        <v>N/A</v>
      </c>
      <c r="M4" s="54"/>
      <c r="N4" s="14">
        <f>IF(D4=O4,$C$2,IF(F4=O4,$E$2,IF(H4=O4,$G$2,IF(J4=O4,$I$2,IF(L4=O4,$K$2,"NA")))))</f>
        <v>0</v>
      </c>
      <c r="O4" s="29">
        <f>MIN(D4,F4,H4,J4,L4)</f>
        <v>465.25</v>
      </c>
      <c r="P4" s="14" t="s">
        <v>1</v>
      </c>
    </row>
    <row r="5" spans="1:16" x14ac:dyDescent="0.25">
      <c r="A5" s="30" t="s">
        <v>87</v>
      </c>
      <c r="B5" s="31">
        <v>20</v>
      </c>
      <c r="C5" s="26">
        <v>12.36</v>
      </c>
      <c r="D5" s="27">
        <f t="shared" ref="D5:D68" si="0">IF(C5*B5=0,"N/A",C5*B5)</f>
        <v>247.2</v>
      </c>
      <c r="E5" s="26">
        <v>24.5</v>
      </c>
      <c r="F5" s="27">
        <f t="shared" ref="F5:F68" si="1">IF(E5*B5=0,"N/A",E5*B5)</f>
        <v>490</v>
      </c>
      <c r="G5" s="28">
        <v>0</v>
      </c>
      <c r="H5" s="27" t="str">
        <f t="shared" ref="H5:H68" si="2">IF(G5*B5=0,"N/A",G5*B5)</f>
        <v>N/A</v>
      </c>
      <c r="I5" s="28">
        <v>0</v>
      </c>
      <c r="J5" s="27" t="str">
        <f t="shared" ref="J5:J68" si="3">IF(I5*B5=0,"N/A",I5*B5)</f>
        <v>N/A</v>
      </c>
      <c r="K5" s="28">
        <v>0</v>
      </c>
      <c r="L5" s="27" t="str">
        <f t="shared" ref="L5:L68" si="4">IF(K5*B5=0,"N/A",K5*B5)</f>
        <v>N/A</v>
      </c>
      <c r="M5" s="54"/>
      <c r="N5" s="14">
        <f t="shared" ref="N5:N68" si="5">IF(D5=O5,$C$2,IF(F5=O5,$E$2,IF(H5=O5,$G$2,IF(J5=O5,$I$2,IF(L5=O5,$K$2,"NA")))))</f>
        <v>0</v>
      </c>
      <c r="O5" s="29">
        <f t="shared" ref="O5:O68" si="6">MIN(D5,F5,H5,J5,L5)</f>
        <v>247.2</v>
      </c>
      <c r="P5" s="14" t="s">
        <v>1</v>
      </c>
    </row>
    <row r="6" spans="1:16" x14ac:dyDescent="0.25">
      <c r="A6" s="24" t="s">
        <v>49</v>
      </c>
      <c r="B6" s="25">
        <v>18</v>
      </c>
      <c r="C6" s="26">
        <v>14.99</v>
      </c>
      <c r="D6" s="27">
        <f t="shared" si="0"/>
        <v>269.82</v>
      </c>
      <c r="E6" s="26">
        <v>14.65</v>
      </c>
      <c r="F6" s="27">
        <f t="shared" si="1"/>
        <v>263.7</v>
      </c>
      <c r="G6" s="28">
        <v>14.65</v>
      </c>
      <c r="H6" s="27">
        <f t="shared" si="2"/>
        <v>263.7</v>
      </c>
      <c r="I6" s="28">
        <v>20</v>
      </c>
      <c r="J6" s="27">
        <f t="shared" si="3"/>
        <v>360</v>
      </c>
      <c r="K6" s="26">
        <v>14.65</v>
      </c>
      <c r="L6" s="27">
        <f t="shared" si="4"/>
        <v>263.7</v>
      </c>
      <c r="M6" s="54"/>
      <c r="N6" s="14">
        <f t="shared" si="5"/>
        <v>0</v>
      </c>
      <c r="O6" s="29">
        <f t="shared" si="6"/>
        <v>263.7</v>
      </c>
      <c r="P6" s="14">
        <f t="shared" ref="P6:P68" si="7">N6</f>
        <v>0</v>
      </c>
    </row>
    <row r="7" spans="1:16" x14ac:dyDescent="0.25">
      <c r="A7" s="30" t="s">
        <v>83</v>
      </c>
      <c r="B7" s="31">
        <v>18</v>
      </c>
      <c r="C7" s="26">
        <v>22.38</v>
      </c>
      <c r="D7" s="27">
        <f t="shared" si="0"/>
        <v>402.84</v>
      </c>
      <c r="E7" s="26">
        <v>15.5</v>
      </c>
      <c r="F7" s="27">
        <f t="shared" si="1"/>
        <v>279</v>
      </c>
      <c r="G7" s="28">
        <v>0</v>
      </c>
      <c r="H7" s="27" t="str">
        <f t="shared" si="2"/>
        <v>N/A</v>
      </c>
      <c r="I7" s="28">
        <v>0</v>
      </c>
      <c r="J7" s="27" t="str">
        <f t="shared" si="3"/>
        <v>N/A</v>
      </c>
      <c r="K7" s="28">
        <v>0</v>
      </c>
      <c r="L7" s="27" t="str">
        <f t="shared" si="4"/>
        <v>N/A</v>
      </c>
      <c r="M7" s="54"/>
      <c r="N7" s="14">
        <f t="shared" si="5"/>
        <v>0</v>
      </c>
      <c r="O7" s="29">
        <f t="shared" si="6"/>
        <v>279</v>
      </c>
      <c r="P7" s="14">
        <f t="shared" si="7"/>
        <v>0</v>
      </c>
    </row>
    <row r="8" spans="1:16" x14ac:dyDescent="0.25">
      <c r="A8" s="24" t="s">
        <v>88</v>
      </c>
      <c r="B8" s="25">
        <v>18</v>
      </c>
      <c r="C8" s="26">
        <v>14.43</v>
      </c>
      <c r="D8" s="27">
        <f t="shared" si="0"/>
        <v>259.74</v>
      </c>
      <c r="E8" s="26">
        <v>14.89</v>
      </c>
      <c r="F8" s="27">
        <f t="shared" si="1"/>
        <v>268.02</v>
      </c>
      <c r="G8" s="28">
        <v>0</v>
      </c>
      <c r="H8" s="27" t="str">
        <f t="shared" si="2"/>
        <v>N/A</v>
      </c>
      <c r="I8" s="28">
        <v>0</v>
      </c>
      <c r="J8" s="27" t="str">
        <f t="shared" si="3"/>
        <v>N/A</v>
      </c>
      <c r="K8" s="28">
        <v>0</v>
      </c>
      <c r="L8" s="27" t="str">
        <f t="shared" si="4"/>
        <v>N/A</v>
      </c>
      <c r="M8" s="54"/>
      <c r="N8" s="14">
        <f t="shared" si="5"/>
        <v>0</v>
      </c>
      <c r="O8" s="29">
        <f t="shared" si="6"/>
        <v>259.74</v>
      </c>
      <c r="P8" s="14" t="s">
        <v>109</v>
      </c>
    </row>
    <row r="9" spans="1:16" x14ac:dyDescent="0.25">
      <c r="A9" s="30" t="s">
        <v>63</v>
      </c>
      <c r="B9" s="31">
        <v>14</v>
      </c>
      <c r="C9" s="26">
        <v>9.99</v>
      </c>
      <c r="D9" s="27">
        <f t="shared" si="0"/>
        <v>139.86000000000001</v>
      </c>
      <c r="E9" s="26">
        <v>15.95</v>
      </c>
      <c r="F9" s="27">
        <f t="shared" si="1"/>
        <v>223.29999999999998</v>
      </c>
      <c r="G9" s="28">
        <v>0</v>
      </c>
      <c r="H9" s="27" t="str">
        <f t="shared" si="2"/>
        <v>N/A</v>
      </c>
      <c r="I9" s="28">
        <v>0</v>
      </c>
      <c r="J9" s="27" t="str">
        <f t="shared" si="3"/>
        <v>N/A</v>
      </c>
      <c r="K9" s="28">
        <v>0</v>
      </c>
      <c r="L9" s="27" t="str">
        <f t="shared" si="4"/>
        <v>N/A</v>
      </c>
      <c r="M9" s="54"/>
      <c r="N9" s="14">
        <f t="shared" si="5"/>
        <v>0</v>
      </c>
      <c r="O9" s="29">
        <f t="shared" si="6"/>
        <v>139.86000000000001</v>
      </c>
      <c r="P9" s="14" t="s">
        <v>109</v>
      </c>
    </row>
    <row r="10" spans="1:16" x14ac:dyDescent="0.25">
      <c r="A10" s="24" t="s">
        <v>27</v>
      </c>
      <c r="B10" s="25">
        <v>10</v>
      </c>
      <c r="C10" s="26">
        <v>20.49</v>
      </c>
      <c r="D10" s="27">
        <f t="shared" si="0"/>
        <v>204.89999999999998</v>
      </c>
      <c r="E10" s="26">
        <v>19.75</v>
      </c>
      <c r="F10" s="27">
        <f t="shared" si="1"/>
        <v>197.5</v>
      </c>
      <c r="G10" s="28">
        <v>39.5</v>
      </c>
      <c r="H10" s="27">
        <f t="shared" si="2"/>
        <v>395</v>
      </c>
      <c r="I10" s="28">
        <v>0</v>
      </c>
      <c r="J10" s="27" t="str">
        <f t="shared" si="3"/>
        <v>N/A</v>
      </c>
      <c r="K10" s="26">
        <v>39.5</v>
      </c>
      <c r="L10" s="27">
        <f t="shared" si="4"/>
        <v>395</v>
      </c>
      <c r="M10" s="54"/>
      <c r="N10" s="14">
        <f t="shared" si="5"/>
        <v>0</v>
      </c>
      <c r="O10" s="29">
        <f t="shared" si="6"/>
        <v>197.5</v>
      </c>
      <c r="P10" s="14" t="s">
        <v>110</v>
      </c>
    </row>
    <row r="11" spans="1:16" x14ac:dyDescent="0.25">
      <c r="A11" s="30" t="s">
        <v>45</v>
      </c>
      <c r="B11" s="31">
        <v>9</v>
      </c>
      <c r="C11" s="26">
        <v>9.99</v>
      </c>
      <c r="D11" s="27">
        <f t="shared" si="0"/>
        <v>89.91</v>
      </c>
      <c r="E11" s="26">
        <v>11.5</v>
      </c>
      <c r="F11" s="27">
        <f t="shared" si="1"/>
        <v>103.5</v>
      </c>
      <c r="G11" s="28">
        <v>11.5</v>
      </c>
      <c r="H11" s="27">
        <f t="shared" si="2"/>
        <v>103.5</v>
      </c>
      <c r="I11" s="28">
        <v>0</v>
      </c>
      <c r="J11" s="27" t="str">
        <f t="shared" si="3"/>
        <v>N/A</v>
      </c>
      <c r="K11" s="26">
        <v>9.99</v>
      </c>
      <c r="L11" s="27">
        <f t="shared" si="4"/>
        <v>89.91</v>
      </c>
      <c r="M11" s="54"/>
      <c r="N11" s="14">
        <f t="shared" si="5"/>
        <v>0</v>
      </c>
      <c r="O11" s="29">
        <f t="shared" si="6"/>
        <v>89.91</v>
      </c>
      <c r="P11" s="14" t="s">
        <v>110</v>
      </c>
    </row>
    <row r="12" spans="1:16" x14ac:dyDescent="0.25">
      <c r="A12" s="24" t="s">
        <v>41</v>
      </c>
      <c r="B12" s="25">
        <v>8</v>
      </c>
      <c r="C12" s="26">
        <v>15.97</v>
      </c>
      <c r="D12" s="27">
        <f t="shared" si="0"/>
        <v>127.76</v>
      </c>
      <c r="E12" s="26">
        <v>17.7</v>
      </c>
      <c r="F12" s="27">
        <f t="shared" si="1"/>
        <v>141.6</v>
      </c>
      <c r="G12" s="28">
        <v>17.7</v>
      </c>
      <c r="H12" s="27">
        <f t="shared" si="2"/>
        <v>141.6</v>
      </c>
      <c r="I12" s="28">
        <v>0</v>
      </c>
      <c r="J12" s="27" t="str">
        <f t="shared" si="3"/>
        <v>N/A</v>
      </c>
      <c r="K12" s="26">
        <v>15.97</v>
      </c>
      <c r="L12" s="27">
        <f t="shared" si="4"/>
        <v>127.76</v>
      </c>
      <c r="M12" s="54"/>
      <c r="N12" s="14">
        <f t="shared" si="5"/>
        <v>0</v>
      </c>
      <c r="O12" s="29">
        <f t="shared" si="6"/>
        <v>127.76</v>
      </c>
      <c r="P12" s="14" t="s">
        <v>120</v>
      </c>
    </row>
    <row r="13" spans="1:16" x14ac:dyDescent="0.25">
      <c r="A13" s="30" t="s">
        <v>23</v>
      </c>
      <c r="B13" s="31">
        <v>7</v>
      </c>
      <c r="C13" s="26">
        <v>8.99</v>
      </c>
      <c r="D13" s="27">
        <f t="shared" si="0"/>
        <v>62.93</v>
      </c>
      <c r="E13" s="26">
        <v>9.1</v>
      </c>
      <c r="F13" s="27">
        <f t="shared" si="1"/>
        <v>63.699999999999996</v>
      </c>
      <c r="G13" s="28">
        <v>27.3</v>
      </c>
      <c r="H13" s="27">
        <f t="shared" si="2"/>
        <v>191.1</v>
      </c>
      <c r="I13" s="28">
        <v>0</v>
      </c>
      <c r="J13" s="27" t="str">
        <f t="shared" si="3"/>
        <v>N/A</v>
      </c>
      <c r="K13" s="26">
        <v>26.97</v>
      </c>
      <c r="L13" s="27">
        <f t="shared" si="4"/>
        <v>188.79</v>
      </c>
      <c r="M13" s="54"/>
      <c r="N13" s="14">
        <f t="shared" si="5"/>
        <v>0</v>
      </c>
      <c r="O13" s="29">
        <f t="shared" si="6"/>
        <v>62.93</v>
      </c>
      <c r="P13" s="14" t="s">
        <v>120</v>
      </c>
    </row>
    <row r="14" spans="1:16" x14ac:dyDescent="0.25">
      <c r="A14" s="24" t="s">
        <v>51</v>
      </c>
      <c r="B14" s="25">
        <v>7</v>
      </c>
      <c r="C14" s="26">
        <v>23.97</v>
      </c>
      <c r="D14" s="27">
        <f t="shared" si="0"/>
        <v>167.79</v>
      </c>
      <c r="E14" s="26">
        <v>22.75</v>
      </c>
      <c r="F14" s="27">
        <f t="shared" si="1"/>
        <v>159.25</v>
      </c>
      <c r="G14" s="28">
        <v>22.75</v>
      </c>
      <c r="H14" s="27">
        <f t="shared" si="2"/>
        <v>159.25</v>
      </c>
      <c r="I14" s="28">
        <v>0</v>
      </c>
      <c r="J14" s="27" t="str">
        <f t="shared" si="3"/>
        <v>N/A</v>
      </c>
      <c r="K14" s="26">
        <v>22.75</v>
      </c>
      <c r="L14" s="27">
        <f t="shared" si="4"/>
        <v>159.25</v>
      </c>
      <c r="M14" s="54"/>
      <c r="N14" s="14">
        <f t="shared" si="5"/>
        <v>0</v>
      </c>
      <c r="O14" s="29">
        <f t="shared" si="6"/>
        <v>159.25</v>
      </c>
      <c r="P14" s="14">
        <f t="shared" si="7"/>
        <v>0</v>
      </c>
    </row>
    <row r="15" spans="1:16" x14ac:dyDescent="0.25">
      <c r="A15" s="30" t="s">
        <v>61</v>
      </c>
      <c r="B15" s="31">
        <v>6</v>
      </c>
      <c r="C15" s="26">
        <v>15.99</v>
      </c>
      <c r="D15" s="27">
        <f t="shared" si="0"/>
        <v>95.94</v>
      </c>
      <c r="E15" s="26">
        <v>25.89</v>
      </c>
      <c r="F15" s="27">
        <f t="shared" si="1"/>
        <v>155.34</v>
      </c>
      <c r="G15" s="28">
        <v>0</v>
      </c>
      <c r="H15" s="27" t="str">
        <f t="shared" si="2"/>
        <v>N/A</v>
      </c>
      <c r="I15" s="28">
        <v>0</v>
      </c>
      <c r="J15" s="27" t="str">
        <f t="shared" si="3"/>
        <v>N/A</v>
      </c>
      <c r="K15" s="28">
        <v>0</v>
      </c>
      <c r="L15" s="27" t="str">
        <f t="shared" si="4"/>
        <v>N/A</v>
      </c>
      <c r="M15" s="54"/>
      <c r="N15" s="14">
        <f t="shared" si="5"/>
        <v>0</v>
      </c>
      <c r="O15" s="29">
        <f t="shared" si="6"/>
        <v>95.94</v>
      </c>
      <c r="P15" s="14">
        <f t="shared" si="7"/>
        <v>0</v>
      </c>
    </row>
    <row r="16" spans="1:16" x14ac:dyDescent="0.25">
      <c r="A16" s="24" t="s">
        <v>69</v>
      </c>
      <c r="B16" s="25">
        <v>4</v>
      </c>
      <c r="C16" s="26">
        <v>20.73</v>
      </c>
      <c r="D16" s="27">
        <f t="shared" si="0"/>
        <v>82.92</v>
      </c>
      <c r="E16" s="26">
        <v>20.6</v>
      </c>
      <c r="F16" s="27">
        <f t="shared" si="1"/>
        <v>82.4</v>
      </c>
      <c r="G16" s="28">
        <v>0</v>
      </c>
      <c r="H16" s="27" t="str">
        <f t="shared" si="2"/>
        <v>N/A</v>
      </c>
      <c r="I16" s="28">
        <v>0</v>
      </c>
      <c r="J16" s="27" t="str">
        <f t="shared" si="3"/>
        <v>N/A</v>
      </c>
      <c r="K16" s="28">
        <v>0</v>
      </c>
      <c r="L16" s="27" t="str">
        <f t="shared" si="4"/>
        <v>N/A</v>
      </c>
      <c r="M16" s="54"/>
      <c r="N16" s="14">
        <f t="shared" si="5"/>
        <v>0</v>
      </c>
      <c r="O16" s="29">
        <f t="shared" si="6"/>
        <v>82.4</v>
      </c>
      <c r="P16" s="14">
        <f t="shared" si="7"/>
        <v>0</v>
      </c>
    </row>
    <row r="17" spans="1:16" x14ac:dyDescent="0.25">
      <c r="A17" s="30" t="s">
        <v>22</v>
      </c>
      <c r="B17" s="31">
        <v>3</v>
      </c>
      <c r="C17" s="26">
        <v>8.17</v>
      </c>
      <c r="D17" s="27">
        <f t="shared" si="0"/>
        <v>24.509999999999998</v>
      </c>
      <c r="E17" s="26">
        <v>8.6</v>
      </c>
      <c r="F17" s="27">
        <f t="shared" si="1"/>
        <v>25.799999999999997</v>
      </c>
      <c r="G17" s="28">
        <v>25.8</v>
      </c>
      <c r="H17" s="27">
        <f t="shared" si="2"/>
        <v>77.400000000000006</v>
      </c>
      <c r="I17" s="28">
        <v>0</v>
      </c>
      <c r="J17" s="27" t="str">
        <f t="shared" si="3"/>
        <v>N/A</v>
      </c>
      <c r="K17" s="26">
        <v>1</v>
      </c>
      <c r="L17" s="27">
        <f t="shared" si="4"/>
        <v>3</v>
      </c>
      <c r="M17" s="54"/>
      <c r="N17" s="14">
        <f t="shared" si="5"/>
        <v>0</v>
      </c>
      <c r="O17" s="29">
        <f t="shared" si="6"/>
        <v>3</v>
      </c>
      <c r="P17" s="14">
        <f t="shared" si="7"/>
        <v>0</v>
      </c>
    </row>
    <row r="18" spans="1:16" x14ac:dyDescent="0.25">
      <c r="A18" s="24" t="s">
        <v>50</v>
      </c>
      <c r="B18" s="25">
        <v>3</v>
      </c>
      <c r="C18" s="26">
        <v>20.05</v>
      </c>
      <c r="D18" s="27">
        <f t="shared" si="0"/>
        <v>60.150000000000006</v>
      </c>
      <c r="E18" s="26">
        <v>22.5</v>
      </c>
      <c r="F18" s="27">
        <f t="shared" si="1"/>
        <v>67.5</v>
      </c>
      <c r="G18" s="28">
        <v>22.5</v>
      </c>
      <c r="H18" s="27">
        <f t="shared" si="2"/>
        <v>67.5</v>
      </c>
      <c r="I18" s="28">
        <v>0</v>
      </c>
      <c r="J18" s="27" t="str">
        <f t="shared" si="3"/>
        <v>N/A</v>
      </c>
      <c r="K18" s="26">
        <v>1</v>
      </c>
      <c r="L18" s="27">
        <f t="shared" si="4"/>
        <v>3</v>
      </c>
      <c r="M18" s="54"/>
      <c r="N18" s="14">
        <f t="shared" si="5"/>
        <v>0</v>
      </c>
      <c r="O18" s="29">
        <f t="shared" si="6"/>
        <v>3</v>
      </c>
      <c r="P18" s="14">
        <f t="shared" si="7"/>
        <v>0</v>
      </c>
    </row>
    <row r="19" spans="1:16" x14ac:dyDescent="0.25">
      <c r="A19" s="30" t="s">
        <v>70</v>
      </c>
      <c r="B19" s="31">
        <v>3</v>
      </c>
      <c r="C19" s="26">
        <v>28.93</v>
      </c>
      <c r="D19" s="27">
        <f t="shared" si="0"/>
        <v>86.789999999999992</v>
      </c>
      <c r="E19" s="26">
        <v>31.5</v>
      </c>
      <c r="F19" s="27">
        <f t="shared" si="1"/>
        <v>94.5</v>
      </c>
      <c r="G19" s="28">
        <v>0</v>
      </c>
      <c r="H19" s="27" t="str">
        <f t="shared" si="2"/>
        <v>N/A</v>
      </c>
      <c r="I19" s="28">
        <v>0</v>
      </c>
      <c r="J19" s="27" t="str">
        <f t="shared" si="3"/>
        <v>N/A</v>
      </c>
      <c r="K19" s="28">
        <v>1</v>
      </c>
      <c r="L19" s="27">
        <f t="shared" si="4"/>
        <v>3</v>
      </c>
      <c r="M19" s="54"/>
      <c r="N19" s="14">
        <f t="shared" si="5"/>
        <v>0</v>
      </c>
      <c r="O19" s="29">
        <f t="shared" si="6"/>
        <v>3</v>
      </c>
      <c r="P19" s="14">
        <f t="shared" si="7"/>
        <v>0</v>
      </c>
    </row>
    <row r="20" spans="1:16" ht="15.75" thickBot="1" x14ac:dyDescent="0.3">
      <c r="A20" s="32" t="s">
        <v>76</v>
      </c>
      <c r="B20" s="33">
        <v>3</v>
      </c>
      <c r="C20" s="26">
        <v>39.69</v>
      </c>
      <c r="D20" s="27">
        <f t="shared" si="0"/>
        <v>119.07</v>
      </c>
      <c r="E20" s="26">
        <v>48.5</v>
      </c>
      <c r="F20" s="27">
        <f t="shared" si="1"/>
        <v>145.5</v>
      </c>
      <c r="G20" s="28">
        <v>0</v>
      </c>
      <c r="H20" s="27" t="str">
        <f t="shared" si="2"/>
        <v>N/A</v>
      </c>
      <c r="I20" s="28">
        <v>0</v>
      </c>
      <c r="J20" s="27" t="str">
        <f t="shared" si="3"/>
        <v>N/A</v>
      </c>
      <c r="K20" s="28">
        <v>1</v>
      </c>
      <c r="L20" s="27">
        <f t="shared" si="4"/>
        <v>3</v>
      </c>
      <c r="M20" s="54"/>
      <c r="N20" s="14">
        <f t="shared" si="5"/>
        <v>0</v>
      </c>
      <c r="O20" s="29">
        <f t="shared" si="6"/>
        <v>3</v>
      </c>
      <c r="P20" s="14">
        <f t="shared" si="7"/>
        <v>0</v>
      </c>
    </row>
    <row r="21" spans="1:16" x14ac:dyDescent="0.25">
      <c r="A21" s="24" t="s">
        <v>90</v>
      </c>
      <c r="B21" s="25">
        <v>3</v>
      </c>
      <c r="C21" s="26">
        <v>18.760000000000002</v>
      </c>
      <c r="D21" s="27">
        <f t="shared" si="0"/>
        <v>56.28</v>
      </c>
      <c r="E21" s="26">
        <v>17</v>
      </c>
      <c r="F21" s="27">
        <f t="shared" si="1"/>
        <v>51</v>
      </c>
      <c r="G21" s="28">
        <v>0</v>
      </c>
      <c r="H21" s="27" t="str">
        <f t="shared" si="2"/>
        <v>N/A</v>
      </c>
      <c r="I21" s="28">
        <v>0</v>
      </c>
      <c r="J21" s="27" t="str">
        <f t="shared" si="3"/>
        <v>N/A</v>
      </c>
      <c r="K21" s="28">
        <v>0</v>
      </c>
      <c r="L21" s="27" t="str">
        <f t="shared" si="4"/>
        <v>N/A</v>
      </c>
      <c r="M21" s="54"/>
      <c r="N21" s="14">
        <f t="shared" si="5"/>
        <v>0</v>
      </c>
      <c r="O21" s="29">
        <f t="shared" si="6"/>
        <v>51</v>
      </c>
      <c r="P21" s="14">
        <f t="shared" si="7"/>
        <v>0</v>
      </c>
    </row>
    <row r="22" spans="1:16" x14ac:dyDescent="0.25">
      <c r="A22" s="30" t="s">
        <v>105</v>
      </c>
      <c r="B22" s="31">
        <v>3</v>
      </c>
      <c r="C22" s="26">
        <v>156.93</v>
      </c>
      <c r="D22" s="27">
        <f t="shared" si="0"/>
        <v>470.79</v>
      </c>
      <c r="E22" s="26">
        <v>145.5</v>
      </c>
      <c r="F22" s="27">
        <f t="shared" si="1"/>
        <v>436.5</v>
      </c>
      <c r="G22" s="26">
        <v>145.5</v>
      </c>
      <c r="H22" s="27">
        <f t="shared" si="2"/>
        <v>436.5</v>
      </c>
      <c r="I22" s="28">
        <v>0</v>
      </c>
      <c r="J22" s="27" t="str">
        <f t="shared" si="3"/>
        <v>N/A</v>
      </c>
      <c r="K22" s="26">
        <v>174.39</v>
      </c>
      <c r="L22" s="27">
        <f t="shared" si="4"/>
        <v>523.16999999999996</v>
      </c>
      <c r="M22" s="54"/>
      <c r="N22" s="14">
        <f t="shared" si="5"/>
        <v>0</v>
      </c>
      <c r="O22" s="29">
        <f t="shared" si="6"/>
        <v>436.5</v>
      </c>
      <c r="P22" s="14">
        <f t="shared" si="7"/>
        <v>0</v>
      </c>
    </row>
    <row r="23" spans="1:16" x14ac:dyDescent="0.25">
      <c r="A23" s="24" t="s">
        <v>26</v>
      </c>
      <c r="B23" s="25">
        <v>2</v>
      </c>
      <c r="C23" s="26">
        <v>10.35</v>
      </c>
      <c r="D23" s="27">
        <f t="shared" si="0"/>
        <v>20.7</v>
      </c>
      <c r="E23" s="26">
        <v>12.5</v>
      </c>
      <c r="F23" s="27">
        <f t="shared" si="1"/>
        <v>25</v>
      </c>
      <c r="G23" s="28">
        <v>25</v>
      </c>
      <c r="H23" s="27">
        <f t="shared" si="2"/>
        <v>50</v>
      </c>
      <c r="I23" s="28">
        <v>0</v>
      </c>
      <c r="J23" s="27" t="str">
        <f t="shared" si="3"/>
        <v>N/A</v>
      </c>
      <c r="K23" s="26">
        <v>20.7</v>
      </c>
      <c r="L23" s="27">
        <f t="shared" si="4"/>
        <v>41.4</v>
      </c>
      <c r="M23" s="54"/>
      <c r="N23" s="14">
        <f t="shared" si="5"/>
        <v>0</v>
      </c>
      <c r="O23" s="29">
        <f t="shared" si="6"/>
        <v>20.7</v>
      </c>
      <c r="P23" s="14">
        <f t="shared" si="7"/>
        <v>0</v>
      </c>
    </row>
    <row r="24" spans="1:16" x14ac:dyDescent="0.25">
      <c r="A24" s="30" t="s">
        <v>55</v>
      </c>
      <c r="B24" s="31">
        <v>2</v>
      </c>
      <c r="C24" s="26">
        <v>18.2</v>
      </c>
      <c r="D24" s="27">
        <f t="shared" si="0"/>
        <v>36.4</v>
      </c>
      <c r="E24" s="26">
        <v>16.5</v>
      </c>
      <c r="F24" s="27">
        <f t="shared" si="1"/>
        <v>33</v>
      </c>
      <c r="G24" s="28">
        <v>16.5</v>
      </c>
      <c r="H24" s="27">
        <f t="shared" si="2"/>
        <v>33</v>
      </c>
      <c r="I24" s="28">
        <v>0</v>
      </c>
      <c r="J24" s="27" t="str">
        <f t="shared" si="3"/>
        <v>N/A</v>
      </c>
      <c r="K24" s="26">
        <v>16.5</v>
      </c>
      <c r="L24" s="27">
        <f t="shared" si="4"/>
        <v>33</v>
      </c>
      <c r="M24" s="54"/>
      <c r="N24" s="14">
        <f t="shared" si="5"/>
        <v>0</v>
      </c>
      <c r="O24" s="29">
        <f t="shared" si="6"/>
        <v>33</v>
      </c>
      <c r="P24" s="14">
        <f t="shared" si="7"/>
        <v>0</v>
      </c>
    </row>
    <row r="25" spans="1:16" x14ac:dyDescent="0.25">
      <c r="A25" s="24" t="s">
        <v>72</v>
      </c>
      <c r="B25" s="25">
        <v>2</v>
      </c>
      <c r="C25" s="26">
        <v>17.54</v>
      </c>
      <c r="D25" s="27">
        <f t="shared" si="0"/>
        <v>35.08</v>
      </c>
      <c r="E25" s="26">
        <v>23</v>
      </c>
      <c r="F25" s="27">
        <f t="shared" si="1"/>
        <v>46</v>
      </c>
      <c r="G25" s="28">
        <v>0</v>
      </c>
      <c r="H25" s="27" t="str">
        <f t="shared" si="2"/>
        <v>N/A</v>
      </c>
      <c r="I25" s="28">
        <v>0</v>
      </c>
      <c r="J25" s="27" t="str">
        <f t="shared" si="3"/>
        <v>N/A</v>
      </c>
      <c r="K25" s="28">
        <v>0</v>
      </c>
      <c r="L25" s="27" t="str">
        <f t="shared" si="4"/>
        <v>N/A</v>
      </c>
      <c r="M25" s="54"/>
      <c r="N25" s="14">
        <f t="shared" si="5"/>
        <v>0</v>
      </c>
      <c r="O25" s="29">
        <f t="shared" si="6"/>
        <v>35.08</v>
      </c>
      <c r="P25" s="14">
        <f t="shared" si="7"/>
        <v>0</v>
      </c>
    </row>
    <row r="26" spans="1:16" x14ac:dyDescent="0.25">
      <c r="A26" s="30" t="s">
        <v>89</v>
      </c>
      <c r="B26" s="31">
        <v>2</v>
      </c>
      <c r="C26" s="26">
        <v>19.18</v>
      </c>
      <c r="D26" s="27">
        <f t="shared" si="0"/>
        <v>38.36</v>
      </c>
      <c r="E26" s="26">
        <v>20</v>
      </c>
      <c r="F26" s="27">
        <f t="shared" si="1"/>
        <v>40</v>
      </c>
      <c r="G26" s="28">
        <v>0</v>
      </c>
      <c r="H26" s="27" t="str">
        <f t="shared" si="2"/>
        <v>N/A</v>
      </c>
      <c r="I26" s="28">
        <v>0</v>
      </c>
      <c r="J26" s="27" t="str">
        <f t="shared" si="3"/>
        <v>N/A</v>
      </c>
      <c r="K26" s="28">
        <v>0</v>
      </c>
      <c r="L26" s="27" t="str">
        <f t="shared" si="4"/>
        <v>N/A</v>
      </c>
      <c r="M26" s="54"/>
      <c r="N26" s="14">
        <f t="shared" si="5"/>
        <v>0</v>
      </c>
      <c r="O26" s="29">
        <f t="shared" si="6"/>
        <v>38.36</v>
      </c>
      <c r="P26" s="14">
        <f t="shared" si="7"/>
        <v>0</v>
      </c>
    </row>
    <row r="27" spans="1:16" x14ac:dyDescent="0.25">
      <c r="A27" s="24" t="s">
        <v>100</v>
      </c>
      <c r="B27" s="25">
        <v>2</v>
      </c>
      <c r="C27" s="26">
        <v>55.26</v>
      </c>
      <c r="D27" s="27">
        <f t="shared" si="0"/>
        <v>110.52</v>
      </c>
      <c r="E27" s="26">
        <v>0</v>
      </c>
      <c r="F27" s="27" t="str">
        <f t="shared" si="1"/>
        <v>N/A</v>
      </c>
      <c r="G27" s="28">
        <v>0</v>
      </c>
      <c r="H27" s="27" t="str">
        <f t="shared" si="2"/>
        <v>N/A</v>
      </c>
      <c r="I27" s="28">
        <v>0</v>
      </c>
      <c r="J27" s="27" t="str">
        <f t="shared" si="3"/>
        <v>N/A</v>
      </c>
      <c r="K27" s="28">
        <v>0</v>
      </c>
      <c r="L27" s="27" t="str">
        <f t="shared" si="4"/>
        <v>N/A</v>
      </c>
      <c r="M27" s="54"/>
      <c r="N27" s="14">
        <f t="shared" si="5"/>
        <v>0</v>
      </c>
      <c r="O27" s="29">
        <f t="shared" si="6"/>
        <v>110.52</v>
      </c>
      <c r="P27" s="14">
        <f t="shared" si="7"/>
        <v>0</v>
      </c>
    </row>
    <row r="28" spans="1:16" x14ac:dyDescent="0.25">
      <c r="A28" s="30" t="s">
        <v>103</v>
      </c>
      <c r="B28" s="31">
        <v>2</v>
      </c>
      <c r="C28" s="26">
        <v>45.22</v>
      </c>
      <c r="D28" s="27">
        <f t="shared" si="0"/>
        <v>90.44</v>
      </c>
      <c r="E28" s="26">
        <v>47.24</v>
      </c>
      <c r="F28" s="27">
        <f t="shared" si="1"/>
        <v>94.48</v>
      </c>
      <c r="G28" s="28">
        <v>0</v>
      </c>
      <c r="H28" s="27" t="str">
        <f t="shared" si="2"/>
        <v>N/A</v>
      </c>
      <c r="I28" s="28">
        <v>0</v>
      </c>
      <c r="J28" s="27" t="str">
        <f t="shared" si="3"/>
        <v>N/A</v>
      </c>
      <c r="K28" s="28">
        <v>0</v>
      </c>
      <c r="L28" s="27" t="str">
        <f t="shared" si="4"/>
        <v>N/A</v>
      </c>
      <c r="M28" s="54"/>
      <c r="N28" s="14">
        <f t="shared" si="5"/>
        <v>0</v>
      </c>
      <c r="O28" s="29">
        <f t="shared" si="6"/>
        <v>90.44</v>
      </c>
      <c r="P28" s="14">
        <f t="shared" si="7"/>
        <v>0</v>
      </c>
    </row>
    <row r="29" spans="1:16" x14ac:dyDescent="0.25">
      <c r="A29" s="24" t="s">
        <v>104</v>
      </c>
      <c r="B29" s="25">
        <v>2</v>
      </c>
      <c r="C29" s="26">
        <v>46.85</v>
      </c>
      <c r="D29" s="27">
        <f t="shared" si="0"/>
        <v>93.7</v>
      </c>
      <c r="E29" s="26">
        <v>63.97</v>
      </c>
      <c r="F29" s="27">
        <f t="shared" si="1"/>
        <v>127.94</v>
      </c>
      <c r="G29" s="28">
        <v>0</v>
      </c>
      <c r="H29" s="27" t="str">
        <f t="shared" si="2"/>
        <v>N/A</v>
      </c>
      <c r="I29" s="28">
        <v>0</v>
      </c>
      <c r="J29" s="27" t="str">
        <f t="shared" si="3"/>
        <v>N/A</v>
      </c>
      <c r="K29" s="28">
        <v>0</v>
      </c>
      <c r="L29" s="27" t="str">
        <f t="shared" si="4"/>
        <v>N/A</v>
      </c>
      <c r="M29" s="54"/>
      <c r="N29" s="14">
        <f t="shared" si="5"/>
        <v>0</v>
      </c>
      <c r="O29" s="29">
        <f t="shared" si="6"/>
        <v>93.7</v>
      </c>
      <c r="P29" s="14">
        <f t="shared" si="7"/>
        <v>0</v>
      </c>
    </row>
    <row r="30" spans="1:16" x14ac:dyDescent="0.25">
      <c r="A30" s="30" t="s">
        <v>7</v>
      </c>
      <c r="B30" s="31">
        <v>1</v>
      </c>
      <c r="C30" s="26">
        <v>37.89</v>
      </c>
      <c r="D30" s="27">
        <f t="shared" si="0"/>
        <v>37.89</v>
      </c>
      <c r="E30" s="26">
        <v>34.799999999999997</v>
      </c>
      <c r="F30" s="27">
        <f t="shared" si="1"/>
        <v>34.799999999999997</v>
      </c>
      <c r="G30" s="28">
        <v>870</v>
      </c>
      <c r="H30" s="27">
        <f t="shared" si="2"/>
        <v>870</v>
      </c>
      <c r="I30" s="28">
        <v>0</v>
      </c>
      <c r="J30" s="27" t="str">
        <f t="shared" si="3"/>
        <v>N/A</v>
      </c>
      <c r="K30" s="26">
        <v>870</v>
      </c>
      <c r="L30" s="27">
        <f t="shared" si="4"/>
        <v>870</v>
      </c>
      <c r="M30" s="54"/>
      <c r="N30" s="14">
        <f t="shared" si="5"/>
        <v>0</v>
      </c>
      <c r="O30" s="29">
        <f t="shared" si="6"/>
        <v>34.799999999999997</v>
      </c>
      <c r="P30" s="14">
        <f t="shared" si="7"/>
        <v>0</v>
      </c>
    </row>
    <row r="31" spans="1:16" x14ac:dyDescent="0.25">
      <c r="A31" s="24" t="s">
        <v>9</v>
      </c>
      <c r="B31" s="25">
        <v>1</v>
      </c>
      <c r="C31" s="26">
        <v>30.15</v>
      </c>
      <c r="D31" s="27">
        <f t="shared" si="0"/>
        <v>30.15</v>
      </c>
      <c r="E31" s="26">
        <v>33.9</v>
      </c>
      <c r="F31" s="27">
        <f t="shared" si="1"/>
        <v>33.9</v>
      </c>
      <c r="G31" s="28">
        <v>610.20000000000005</v>
      </c>
      <c r="H31" s="27">
        <f t="shared" si="2"/>
        <v>610.20000000000005</v>
      </c>
      <c r="I31" s="28">
        <v>0</v>
      </c>
      <c r="J31" s="27" t="str">
        <f t="shared" si="3"/>
        <v>N/A</v>
      </c>
      <c r="K31" s="26">
        <v>542.70000000000005</v>
      </c>
      <c r="L31" s="27">
        <f t="shared" si="4"/>
        <v>542.70000000000005</v>
      </c>
      <c r="M31" s="54"/>
      <c r="N31" s="14">
        <f t="shared" si="5"/>
        <v>0</v>
      </c>
      <c r="O31" s="29">
        <f t="shared" si="6"/>
        <v>30.15</v>
      </c>
      <c r="P31" s="14">
        <f t="shared" si="7"/>
        <v>0</v>
      </c>
    </row>
    <row r="32" spans="1:16" x14ac:dyDescent="0.25">
      <c r="A32" s="30" t="s">
        <v>10</v>
      </c>
      <c r="B32" s="31">
        <v>1</v>
      </c>
      <c r="C32" s="26">
        <v>26.82</v>
      </c>
      <c r="D32" s="27">
        <f t="shared" si="0"/>
        <v>26.82</v>
      </c>
      <c r="E32" s="26">
        <v>28.2</v>
      </c>
      <c r="F32" s="27">
        <f t="shared" si="1"/>
        <v>28.2</v>
      </c>
      <c r="G32" s="28">
        <v>507.6</v>
      </c>
      <c r="H32" s="27">
        <f t="shared" si="2"/>
        <v>507.6</v>
      </c>
      <c r="I32" s="28">
        <v>0</v>
      </c>
      <c r="J32" s="27" t="str">
        <f t="shared" si="3"/>
        <v>N/A</v>
      </c>
      <c r="K32" s="26">
        <v>482.76</v>
      </c>
      <c r="L32" s="27">
        <f t="shared" si="4"/>
        <v>482.76</v>
      </c>
      <c r="M32" s="54"/>
      <c r="N32" s="14">
        <f t="shared" si="5"/>
        <v>0</v>
      </c>
      <c r="O32" s="29">
        <f t="shared" si="6"/>
        <v>26.82</v>
      </c>
      <c r="P32" s="14">
        <f t="shared" si="7"/>
        <v>0</v>
      </c>
    </row>
    <row r="33" spans="1:16" ht="15.75" thickBot="1" x14ac:dyDescent="0.3">
      <c r="A33" s="32" t="s">
        <v>11</v>
      </c>
      <c r="B33" s="33">
        <v>1</v>
      </c>
      <c r="C33" s="26">
        <v>36.409999999999997</v>
      </c>
      <c r="D33" s="27">
        <f t="shared" si="0"/>
        <v>36.409999999999997</v>
      </c>
      <c r="E33" s="26">
        <v>29.33</v>
      </c>
      <c r="F33" s="27">
        <f t="shared" si="1"/>
        <v>29.33</v>
      </c>
      <c r="G33" s="28">
        <v>527.94000000000005</v>
      </c>
      <c r="H33" s="27">
        <f t="shared" si="2"/>
        <v>527.94000000000005</v>
      </c>
      <c r="I33" s="28">
        <v>0</v>
      </c>
      <c r="J33" s="27" t="str">
        <f t="shared" si="3"/>
        <v>N/A</v>
      </c>
      <c r="K33" s="26">
        <v>527.94000000000005</v>
      </c>
      <c r="L33" s="27">
        <f t="shared" si="4"/>
        <v>527.94000000000005</v>
      </c>
      <c r="M33" s="54"/>
      <c r="N33" s="14">
        <f t="shared" si="5"/>
        <v>0</v>
      </c>
      <c r="O33" s="29">
        <f t="shared" si="6"/>
        <v>29.33</v>
      </c>
      <c r="P33" s="14">
        <f t="shared" si="7"/>
        <v>0</v>
      </c>
    </row>
    <row r="34" spans="1:16" x14ac:dyDescent="0.25">
      <c r="A34" s="24" t="s">
        <v>15</v>
      </c>
      <c r="B34" s="25">
        <v>1</v>
      </c>
      <c r="C34" s="26">
        <v>8.3800000000000008</v>
      </c>
      <c r="D34" s="27">
        <f t="shared" si="0"/>
        <v>8.3800000000000008</v>
      </c>
      <c r="E34" s="26">
        <v>19.8</v>
      </c>
      <c r="F34" s="27">
        <f t="shared" si="1"/>
        <v>19.8</v>
      </c>
      <c r="G34" s="28">
        <v>158.4</v>
      </c>
      <c r="H34" s="27">
        <f t="shared" si="2"/>
        <v>158.4</v>
      </c>
      <c r="I34" s="28">
        <v>0</v>
      </c>
      <c r="J34" s="27" t="str">
        <f t="shared" si="3"/>
        <v>N/A</v>
      </c>
      <c r="K34" s="26">
        <v>67.040000000000006</v>
      </c>
      <c r="L34" s="27">
        <f t="shared" si="4"/>
        <v>67.040000000000006</v>
      </c>
      <c r="M34" s="54"/>
      <c r="N34" s="14">
        <f t="shared" si="5"/>
        <v>0</v>
      </c>
      <c r="O34" s="29">
        <f t="shared" si="6"/>
        <v>8.3800000000000008</v>
      </c>
      <c r="P34" s="14">
        <f t="shared" si="7"/>
        <v>0</v>
      </c>
    </row>
    <row r="35" spans="1:16" x14ac:dyDescent="0.25">
      <c r="A35" s="30" t="s">
        <v>17</v>
      </c>
      <c r="B35" s="31">
        <v>1</v>
      </c>
      <c r="C35" s="26">
        <v>23.99</v>
      </c>
      <c r="D35" s="27">
        <f t="shared" si="0"/>
        <v>23.99</v>
      </c>
      <c r="E35" s="26">
        <v>25.45</v>
      </c>
      <c r="F35" s="27">
        <f t="shared" si="1"/>
        <v>25.45</v>
      </c>
      <c r="G35" s="28">
        <v>178.15</v>
      </c>
      <c r="H35" s="27">
        <f t="shared" si="2"/>
        <v>178.15</v>
      </c>
      <c r="I35" s="28">
        <v>0</v>
      </c>
      <c r="J35" s="27" t="str">
        <f t="shared" si="3"/>
        <v>N/A</v>
      </c>
      <c r="K35" s="26">
        <v>167.93</v>
      </c>
      <c r="L35" s="27">
        <f t="shared" si="4"/>
        <v>167.93</v>
      </c>
      <c r="M35" s="54"/>
      <c r="N35" s="14">
        <f t="shared" si="5"/>
        <v>0</v>
      </c>
      <c r="O35" s="29">
        <f t="shared" si="6"/>
        <v>23.99</v>
      </c>
      <c r="P35" s="14">
        <f t="shared" si="7"/>
        <v>0</v>
      </c>
    </row>
    <row r="36" spans="1:16" x14ac:dyDescent="0.25">
      <c r="A36" s="24" t="s">
        <v>25</v>
      </c>
      <c r="B36" s="25">
        <v>1</v>
      </c>
      <c r="C36" s="26">
        <v>11.93</v>
      </c>
      <c r="D36" s="27">
        <f t="shared" si="0"/>
        <v>11.93</v>
      </c>
      <c r="E36" s="26">
        <v>13.5</v>
      </c>
      <c r="F36" s="27">
        <f t="shared" si="1"/>
        <v>13.5</v>
      </c>
      <c r="G36" s="28">
        <v>40.5</v>
      </c>
      <c r="H36" s="27">
        <f t="shared" si="2"/>
        <v>40.5</v>
      </c>
      <c r="I36" s="28">
        <v>0</v>
      </c>
      <c r="J36" s="27" t="str">
        <f t="shared" si="3"/>
        <v>N/A</v>
      </c>
      <c r="K36" s="26">
        <v>35.79</v>
      </c>
      <c r="L36" s="27">
        <f t="shared" si="4"/>
        <v>35.79</v>
      </c>
      <c r="M36" s="54"/>
      <c r="N36" s="14">
        <f t="shared" si="5"/>
        <v>0</v>
      </c>
      <c r="O36" s="29">
        <f t="shared" si="6"/>
        <v>11.93</v>
      </c>
      <c r="P36" s="14">
        <f t="shared" si="7"/>
        <v>0</v>
      </c>
    </row>
    <row r="37" spans="1:16" x14ac:dyDescent="0.25">
      <c r="A37" s="30" t="s">
        <v>28</v>
      </c>
      <c r="B37" s="31">
        <v>1</v>
      </c>
      <c r="C37" s="26">
        <v>38.76</v>
      </c>
      <c r="D37" s="27">
        <f t="shared" si="0"/>
        <v>38.76</v>
      </c>
      <c r="E37" s="26">
        <v>42.5</v>
      </c>
      <c r="F37" s="27">
        <f t="shared" si="1"/>
        <v>42.5</v>
      </c>
      <c r="G37" s="28">
        <v>85</v>
      </c>
      <c r="H37" s="27">
        <f t="shared" si="2"/>
        <v>85</v>
      </c>
      <c r="I37" s="28">
        <v>0</v>
      </c>
      <c r="J37" s="27" t="str">
        <f t="shared" si="3"/>
        <v>N/A</v>
      </c>
      <c r="K37" s="26"/>
      <c r="L37" s="27" t="str">
        <f t="shared" si="4"/>
        <v>N/A</v>
      </c>
      <c r="M37" s="54"/>
      <c r="N37" s="14">
        <f t="shared" si="5"/>
        <v>0</v>
      </c>
      <c r="O37" s="29">
        <f t="shared" si="6"/>
        <v>38.76</v>
      </c>
      <c r="P37" s="14">
        <f t="shared" si="7"/>
        <v>0</v>
      </c>
    </row>
    <row r="38" spans="1:16" x14ac:dyDescent="0.25">
      <c r="A38" s="24" t="s">
        <v>29</v>
      </c>
      <c r="B38" s="25">
        <v>1</v>
      </c>
      <c r="C38" s="26">
        <v>41.32</v>
      </c>
      <c r="D38" s="27">
        <f t="shared" si="0"/>
        <v>41.32</v>
      </c>
      <c r="E38" s="26">
        <v>39.22</v>
      </c>
      <c r="F38" s="27">
        <f t="shared" si="1"/>
        <v>39.22</v>
      </c>
      <c r="G38" s="28">
        <v>78.44</v>
      </c>
      <c r="H38" s="27">
        <f t="shared" si="2"/>
        <v>78.44</v>
      </c>
      <c r="I38" s="28">
        <v>0</v>
      </c>
      <c r="J38" s="27" t="str">
        <f t="shared" si="3"/>
        <v>N/A</v>
      </c>
      <c r="K38" s="26">
        <v>78.44</v>
      </c>
      <c r="L38" s="27">
        <f t="shared" si="4"/>
        <v>78.44</v>
      </c>
      <c r="M38" s="54"/>
      <c r="N38" s="14">
        <f t="shared" si="5"/>
        <v>0</v>
      </c>
      <c r="O38" s="29">
        <f t="shared" si="6"/>
        <v>39.22</v>
      </c>
      <c r="P38" s="14">
        <f t="shared" si="7"/>
        <v>0</v>
      </c>
    </row>
    <row r="39" spans="1:16" x14ac:dyDescent="0.25">
      <c r="A39" s="30" t="s">
        <v>32</v>
      </c>
      <c r="B39" s="31">
        <v>1</v>
      </c>
      <c r="C39" s="26">
        <v>31.15</v>
      </c>
      <c r="D39" s="27">
        <f t="shared" si="0"/>
        <v>31.15</v>
      </c>
      <c r="E39" s="26">
        <v>34.5</v>
      </c>
      <c r="F39" s="27">
        <f t="shared" si="1"/>
        <v>34.5</v>
      </c>
      <c r="G39" s="28">
        <v>69</v>
      </c>
      <c r="H39" s="27">
        <f t="shared" si="2"/>
        <v>69</v>
      </c>
      <c r="I39" s="28">
        <v>0</v>
      </c>
      <c r="J39" s="27" t="str">
        <f t="shared" si="3"/>
        <v>N/A</v>
      </c>
      <c r="K39" s="26">
        <v>62.3</v>
      </c>
      <c r="L39" s="27">
        <f t="shared" si="4"/>
        <v>62.3</v>
      </c>
      <c r="M39" s="54"/>
      <c r="N39" s="14">
        <f t="shared" si="5"/>
        <v>0</v>
      </c>
      <c r="O39" s="29">
        <f t="shared" si="6"/>
        <v>31.15</v>
      </c>
      <c r="P39" s="14">
        <f t="shared" si="7"/>
        <v>0</v>
      </c>
    </row>
    <row r="40" spans="1:16" x14ac:dyDescent="0.25">
      <c r="A40" s="24" t="s">
        <v>33</v>
      </c>
      <c r="B40" s="25">
        <v>1</v>
      </c>
      <c r="C40" s="26">
        <v>12.36</v>
      </c>
      <c r="D40" s="27">
        <f t="shared" si="0"/>
        <v>12.36</v>
      </c>
      <c r="E40" s="26">
        <v>15.5</v>
      </c>
      <c r="F40" s="27">
        <f t="shared" si="1"/>
        <v>15.5</v>
      </c>
      <c r="G40" s="28">
        <v>15.5</v>
      </c>
      <c r="H40" s="27">
        <f t="shared" si="2"/>
        <v>15.5</v>
      </c>
      <c r="I40" s="28">
        <v>0</v>
      </c>
      <c r="J40" s="27" t="str">
        <f t="shared" si="3"/>
        <v>N/A</v>
      </c>
      <c r="K40" s="26">
        <v>12.36</v>
      </c>
      <c r="L40" s="27">
        <f t="shared" si="4"/>
        <v>12.36</v>
      </c>
      <c r="M40" s="54"/>
      <c r="N40" s="14">
        <f t="shared" si="5"/>
        <v>0</v>
      </c>
      <c r="O40" s="29">
        <f t="shared" si="6"/>
        <v>12.36</v>
      </c>
      <c r="P40" s="14">
        <f t="shared" si="7"/>
        <v>0</v>
      </c>
    </row>
    <row r="41" spans="1:16" x14ac:dyDescent="0.25">
      <c r="A41" s="30" t="s">
        <v>35</v>
      </c>
      <c r="B41" s="31">
        <v>1</v>
      </c>
      <c r="C41" s="26">
        <v>17.989999999999998</v>
      </c>
      <c r="D41" s="27">
        <f t="shared" si="0"/>
        <v>17.989999999999998</v>
      </c>
      <c r="E41" s="26">
        <v>18.22</v>
      </c>
      <c r="F41" s="27">
        <f t="shared" si="1"/>
        <v>18.22</v>
      </c>
      <c r="G41" s="28">
        <v>18.22</v>
      </c>
      <c r="H41" s="27">
        <f t="shared" si="2"/>
        <v>18.22</v>
      </c>
      <c r="I41" s="28">
        <v>0</v>
      </c>
      <c r="J41" s="27" t="str">
        <f t="shared" si="3"/>
        <v>N/A</v>
      </c>
      <c r="K41" s="26">
        <v>17.989999999999998</v>
      </c>
      <c r="L41" s="27">
        <f t="shared" si="4"/>
        <v>17.989999999999998</v>
      </c>
      <c r="M41" s="54"/>
      <c r="N41" s="14">
        <f t="shared" si="5"/>
        <v>0</v>
      </c>
      <c r="O41" s="29">
        <f t="shared" si="6"/>
        <v>17.989999999999998</v>
      </c>
      <c r="P41" s="14">
        <f t="shared" si="7"/>
        <v>0</v>
      </c>
    </row>
    <row r="42" spans="1:16" x14ac:dyDescent="0.25">
      <c r="A42" s="24" t="s">
        <v>40</v>
      </c>
      <c r="B42" s="25">
        <v>1</v>
      </c>
      <c r="C42" s="26">
        <v>41.5</v>
      </c>
      <c r="D42" s="27">
        <f t="shared" si="0"/>
        <v>41.5</v>
      </c>
      <c r="E42" s="26">
        <v>40.5</v>
      </c>
      <c r="F42" s="27">
        <f t="shared" si="1"/>
        <v>40.5</v>
      </c>
      <c r="G42" s="28">
        <v>40.5</v>
      </c>
      <c r="H42" s="27">
        <f t="shared" si="2"/>
        <v>40.5</v>
      </c>
      <c r="I42" s="28">
        <v>0</v>
      </c>
      <c r="J42" s="27" t="str">
        <f t="shared" si="3"/>
        <v>N/A</v>
      </c>
      <c r="K42" s="26">
        <v>40.5</v>
      </c>
      <c r="L42" s="27">
        <f t="shared" si="4"/>
        <v>40.5</v>
      </c>
      <c r="M42" s="54"/>
      <c r="N42" s="14">
        <f t="shared" si="5"/>
        <v>0</v>
      </c>
      <c r="O42" s="29">
        <f t="shared" si="6"/>
        <v>40.5</v>
      </c>
      <c r="P42" s="14">
        <f t="shared" si="7"/>
        <v>0</v>
      </c>
    </row>
    <row r="43" spans="1:16" x14ac:dyDescent="0.25">
      <c r="A43" s="30" t="s">
        <v>42</v>
      </c>
      <c r="B43" s="31">
        <v>1</v>
      </c>
      <c r="C43" s="26">
        <v>25.53</v>
      </c>
      <c r="D43" s="27">
        <f t="shared" si="0"/>
        <v>25.53</v>
      </c>
      <c r="E43" s="26">
        <v>19.649999999999999</v>
      </c>
      <c r="F43" s="27">
        <f t="shared" si="1"/>
        <v>19.649999999999999</v>
      </c>
      <c r="G43" s="28">
        <v>19.649999999999999</v>
      </c>
      <c r="H43" s="27">
        <f t="shared" si="2"/>
        <v>19.649999999999999</v>
      </c>
      <c r="I43" s="28">
        <v>0</v>
      </c>
      <c r="J43" s="27" t="str">
        <f t="shared" si="3"/>
        <v>N/A</v>
      </c>
      <c r="K43" s="26">
        <v>19.649999999999999</v>
      </c>
      <c r="L43" s="27">
        <f t="shared" si="4"/>
        <v>19.649999999999999</v>
      </c>
      <c r="M43" s="54"/>
      <c r="N43" s="14">
        <f t="shared" si="5"/>
        <v>0</v>
      </c>
      <c r="O43" s="29">
        <f t="shared" si="6"/>
        <v>19.649999999999999</v>
      </c>
      <c r="P43" s="14">
        <f t="shared" si="7"/>
        <v>0</v>
      </c>
    </row>
    <row r="44" spans="1:16" x14ac:dyDescent="0.25">
      <c r="A44" s="24" t="s">
        <v>48</v>
      </c>
      <c r="B44" s="25">
        <v>1</v>
      </c>
      <c r="C44" s="26">
        <v>17.579999999999998</v>
      </c>
      <c r="D44" s="27">
        <f t="shared" si="0"/>
        <v>17.579999999999998</v>
      </c>
      <c r="E44" s="26">
        <v>24.5</v>
      </c>
      <c r="F44" s="27">
        <f t="shared" si="1"/>
        <v>24.5</v>
      </c>
      <c r="G44" s="28">
        <v>24.5</v>
      </c>
      <c r="H44" s="27">
        <f t="shared" si="2"/>
        <v>24.5</v>
      </c>
      <c r="I44" s="28">
        <v>0</v>
      </c>
      <c r="J44" s="27" t="str">
        <f t="shared" si="3"/>
        <v>N/A</v>
      </c>
      <c r="K44" s="26">
        <v>17.579999999999998</v>
      </c>
      <c r="L44" s="27">
        <f t="shared" si="4"/>
        <v>17.579999999999998</v>
      </c>
      <c r="M44" s="54"/>
      <c r="N44" s="14">
        <f t="shared" si="5"/>
        <v>0</v>
      </c>
      <c r="O44" s="29">
        <f t="shared" si="6"/>
        <v>17.579999999999998</v>
      </c>
      <c r="P44" s="14">
        <f t="shared" si="7"/>
        <v>0</v>
      </c>
    </row>
    <row r="45" spans="1:16" x14ac:dyDescent="0.25">
      <c r="A45" s="30" t="s">
        <v>52</v>
      </c>
      <c r="B45" s="31">
        <v>1</v>
      </c>
      <c r="C45" s="26">
        <v>33.25</v>
      </c>
      <c r="D45" s="27">
        <f t="shared" si="0"/>
        <v>33.25</v>
      </c>
      <c r="E45" s="26">
        <v>35</v>
      </c>
      <c r="F45" s="27">
        <f t="shared" si="1"/>
        <v>35</v>
      </c>
      <c r="G45" s="28">
        <v>35</v>
      </c>
      <c r="H45" s="27">
        <f t="shared" si="2"/>
        <v>35</v>
      </c>
      <c r="I45" s="28">
        <v>0</v>
      </c>
      <c r="J45" s="27" t="str">
        <f t="shared" si="3"/>
        <v>N/A</v>
      </c>
      <c r="K45" s="26">
        <v>33.25</v>
      </c>
      <c r="L45" s="27">
        <f t="shared" si="4"/>
        <v>33.25</v>
      </c>
      <c r="M45" s="54"/>
      <c r="N45" s="14">
        <f t="shared" si="5"/>
        <v>0</v>
      </c>
      <c r="O45" s="29">
        <f t="shared" si="6"/>
        <v>33.25</v>
      </c>
      <c r="P45" s="14">
        <f t="shared" si="7"/>
        <v>0</v>
      </c>
    </row>
    <row r="46" spans="1:16" x14ac:dyDescent="0.25">
      <c r="A46" s="30" t="s">
        <v>53</v>
      </c>
      <c r="B46" s="31">
        <v>1</v>
      </c>
      <c r="C46" s="26">
        <v>12.96</v>
      </c>
      <c r="D46" s="27">
        <f t="shared" si="0"/>
        <v>12.96</v>
      </c>
      <c r="E46" s="26">
        <v>14</v>
      </c>
      <c r="F46" s="27">
        <f t="shared" si="1"/>
        <v>14</v>
      </c>
      <c r="G46" s="28">
        <v>14</v>
      </c>
      <c r="H46" s="27">
        <f t="shared" si="2"/>
        <v>14</v>
      </c>
      <c r="I46" s="28">
        <v>0</v>
      </c>
      <c r="J46" s="27" t="str">
        <f t="shared" si="3"/>
        <v>N/A</v>
      </c>
      <c r="K46" s="26">
        <v>12.96</v>
      </c>
      <c r="L46" s="27">
        <f t="shared" si="4"/>
        <v>12.96</v>
      </c>
      <c r="M46" s="54"/>
      <c r="N46" s="14">
        <f t="shared" si="5"/>
        <v>0</v>
      </c>
      <c r="O46" s="29">
        <f t="shared" si="6"/>
        <v>12.96</v>
      </c>
      <c r="P46" s="14">
        <f t="shared" si="7"/>
        <v>0</v>
      </c>
    </row>
    <row r="47" spans="1:16" x14ac:dyDescent="0.25">
      <c r="A47" s="24" t="s">
        <v>54</v>
      </c>
      <c r="B47" s="25">
        <v>1</v>
      </c>
      <c r="C47" s="26">
        <v>14.66</v>
      </c>
      <c r="D47" s="27">
        <f t="shared" si="0"/>
        <v>14.66</v>
      </c>
      <c r="E47" s="26">
        <v>23.5</v>
      </c>
      <c r="F47" s="27">
        <f t="shared" si="1"/>
        <v>23.5</v>
      </c>
      <c r="G47" s="28">
        <v>23.5</v>
      </c>
      <c r="H47" s="27">
        <f t="shared" si="2"/>
        <v>23.5</v>
      </c>
      <c r="I47" s="28">
        <v>0</v>
      </c>
      <c r="J47" s="27" t="str">
        <f t="shared" si="3"/>
        <v>N/A</v>
      </c>
      <c r="K47" s="26">
        <v>14.66</v>
      </c>
      <c r="L47" s="27">
        <f t="shared" si="4"/>
        <v>14.66</v>
      </c>
      <c r="M47" s="54"/>
      <c r="N47" s="14">
        <f t="shared" si="5"/>
        <v>0</v>
      </c>
      <c r="O47" s="29">
        <f t="shared" si="6"/>
        <v>14.66</v>
      </c>
      <c r="P47" s="14">
        <f t="shared" si="7"/>
        <v>0</v>
      </c>
    </row>
    <row r="48" spans="1:16" x14ac:dyDescent="0.25">
      <c r="A48" s="30" t="s">
        <v>57</v>
      </c>
      <c r="B48" s="31">
        <v>1</v>
      </c>
      <c r="C48" s="26">
        <v>12.97</v>
      </c>
      <c r="D48" s="27">
        <f t="shared" si="0"/>
        <v>12.97</v>
      </c>
      <c r="E48" s="26">
        <v>16.95</v>
      </c>
      <c r="F48" s="27">
        <f t="shared" si="1"/>
        <v>16.95</v>
      </c>
      <c r="G48" s="28">
        <v>16.95</v>
      </c>
      <c r="H48" s="27">
        <f t="shared" si="2"/>
        <v>16.95</v>
      </c>
      <c r="I48" s="28">
        <v>0</v>
      </c>
      <c r="J48" s="27" t="str">
        <f t="shared" si="3"/>
        <v>N/A</v>
      </c>
      <c r="K48" s="26">
        <v>12.97</v>
      </c>
      <c r="L48" s="27">
        <f t="shared" si="4"/>
        <v>12.97</v>
      </c>
      <c r="M48" s="54"/>
      <c r="N48" s="14">
        <f t="shared" si="5"/>
        <v>0</v>
      </c>
      <c r="O48" s="29">
        <f t="shared" si="6"/>
        <v>12.97</v>
      </c>
      <c r="P48" s="14">
        <f t="shared" si="7"/>
        <v>0</v>
      </c>
    </row>
    <row r="49" spans="1:16" x14ac:dyDescent="0.25">
      <c r="A49" s="24" t="s">
        <v>58</v>
      </c>
      <c r="B49" s="25">
        <v>1</v>
      </c>
      <c r="C49" s="26">
        <v>17.489999999999998</v>
      </c>
      <c r="D49" s="27">
        <f t="shared" si="0"/>
        <v>17.489999999999998</v>
      </c>
      <c r="E49" s="26">
        <v>29.9</v>
      </c>
      <c r="F49" s="27">
        <f t="shared" si="1"/>
        <v>29.9</v>
      </c>
      <c r="G49" s="28">
        <v>29.9</v>
      </c>
      <c r="H49" s="27">
        <f t="shared" si="2"/>
        <v>29.9</v>
      </c>
      <c r="I49" s="28">
        <v>0</v>
      </c>
      <c r="J49" s="27" t="str">
        <f t="shared" si="3"/>
        <v>N/A</v>
      </c>
      <c r="K49" s="26">
        <v>17.489999999999998</v>
      </c>
      <c r="L49" s="27">
        <f t="shared" si="4"/>
        <v>17.489999999999998</v>
      </c>
      <c r="M49" s="54"/>
      <c r="N49" s="14">
        <f t="shared" si="5"/>
        <v>0</v>
      </c>
      <c r="O49" s="29">
        <f t="shared" si="6"/>
        <v>17.489999999999998</v>
      </c>
      <c r="P49" s="14">
        <f t="shared" si="7"/>
        <v>0</v>
      </c>
    </row>
    <row r="50" spans="1:16" x14ac:dyDescent="0.25">
      <c r="A50" s="30" t="s">
        <v>60</v>
      </c>
      <c r="B50" s="31">
        <v>1</v>
      </c>
      <c r="C50" s="26">
        <v>19.98</v>
      </c>
      <c r="D50" s="27">
        <f t="shared" si="0"/>
        <v>19.98</v>
      </c>
      <c r="E50" s="26">
        <v>26.9</v>
      </c>
      <c r="F50" s="27">
        <f t="shared" si="1"/>
        <v>26.9</v>
      </c>
      <c r="G50" s="28">
        <v>26.9</v>
      </c>
      <c r="H50" s="27">
        <f t="shared" si="2"/>
        <v>26.9</v>
      </c>
      <c r="I50" s="28">
        <v>0</v>
      </c>
      <c r="J50" s="27" t="str">
        <f t="shared" si="3"/>
        <v>N/A</v>
      </c>
      <c r="K50" s="26">
        <v>19.98</v>
      </c>
      <c r="L50" s="27">
        <f t="shared" si="4"/>
        <v>19.98</v>
      </c>
      <c r="M50" s="54"/>
      <c r="N50" s="14">
        <f t="shared" si="5"/>
        <v>0</v>
      </c>
      <c r="O50" s="29">
        <f t="shared" si="6"/>
        <v>19.98</v>
      </c>
      <c r="P50" s="14">
        <f t="shared" si="7"/>
        <v>0</v>
      </c>
    </row>
    <row r="51" spans="1:16" x14ac:dyDescent="0.25">
      <c r="A51" s="24" t="s">
        <v>62</v>
      </c>
      <c r="B51" s="25">
        <v>1</v>
      </c>
      <c r="C51" s="26">
        <v>33.92</v>
      </c>
      <c r="D51" s="27">
        <f t="shared" si="0"/>
        <v>33.92</v>
      </c>
      <c r="E51" s="26">
        <v>33.200000000000003</v>
      </c>
      <c r="F51" s="27">
        <f t="shared" si="1"/>
        <v>33.200000000000003</v>
      </c>
      <c r="G51" s="28">
        <v>0</v>
      </c>
      <c r="H51" s="27" t="str">
        <f t="shared" si="2"/>
        <v>N/A</v>
      </c>
      <c r="I51" s="28">
        <v>0</v>
      </c>
      <c r="J51" s="27" t="str">
        <f t="shared" si="3"/>
        <v>N/A</v>
      </c>
      <c r="K51" s="28">
        <v>0</v>
      </c>
      <c r="L51" s="27" t="str">
        <f t="shared" si="4"/>
        <v>N/A</v>
      </c>
      <c r="M51" s="54"/>
      <c r="N51" s="14">
        <f t="shared" si="5"/>
        <v>0</v>
      </c>
      <c r="O51" s="29">
        <f t="shared" si="6"/>
        <v>33.200000000000003</v>
      </c>
      <c r="P51" s="14">
        <f t="shared" si="7"/>
        <v>0</v>
      </c>
    </row>
    <row r="52" spans="1:16" x14ac:dyDescent="0.25">
      <c r="A52" s="30" t="s">
        <v>66</v>
      </c>
      <c r="B52" s="31">
        <v>1</v>
      </c>
      <c r="C52" s="26">
        <v>23.49</v>
      </c>
      <c r="D52" s="27">
        <f t="shared" si="0"/>
        <v>23.49</v>
      </c>
      <c r="E52" s="26">
        <v>24</v>
      </c>
      <c r="F52" s="27">
        <f t="shared" si="1"/>
        <v>24</v>
      </c>
      <c r="G52" s="28">
        <v>0</v>
      </c>
      <c r="H52" s="27" t="str">
        <f t="shared" si="2"/>
        <v>N/A</v>
      </c>
      <c r="I52" s="28">
        <v>0</v>
      </c>
      <c r="J52" s="27" t="str">
        <f t="shared" si="3"/>
        <v>N/A</v>
      </c>
      <c r="K52" s="28">
        <v>0</v>
      </c>
      <c r="L52" s="27" t="str">
        <f t="shared" si="4"/>
        <v>N/A</v>
      </c>
      <c r="M52" s="54"/>
      <c r="N52" s="14">
        <f t="shared" si="5"/>
        <v>0</v>
      </c>
      <c r="O52" s="29">
        <f t="shared" si="6"/>
        <v>23.49</v>
      </c>
      <c r="P52" s="14">
        <f t="shared" si="7"/>
        <v>0</v>
      </c>
    </row>
    <row r="53" spans="1:16" x14ac:dyDescent="0.25">
      <c r="A53" s="24" t="s">
        <v>73</v>
      </c>
      <c r="B53" s="25">
        <v>1</v>
      </c>
      <c r="C53" s="26">
        <v>2.12</v>
      </c>
      <c r="D53" s="27">
        <f t="shared" si="0"/>
        <v>2.12</v>
      </c>
      <c r="E53" s="26">
        <v>89.9</v>
      </c>
      <c r="F53" s="27">
        <f t="shared" si="1"/>
        <v>89.9</v>
      </c>
      <c r="G53" s="28">
        <v>0</v>
      </c>
      <c r="H53" s="27" t="str">
        <f t="shared" si="2"/>
        <v>N/A</v>
      </c>
      <c r="I53" s="28">
        <v>0</v>
      </c>
      <c r="J53" s="27" t="str">
        <f t="shared" si="3"/>
        <v>N/A</v>
      </c>
      <c r="K53" s="28">
        <v>0</v>
      </c>
      <c r="L53" s="27" t="str">
        <f t="shared" si="4"/>
        <v>N/A</v>
      </c>
      <c r="M53" s="54"/>
      <c r="N53" s="14">
        <f t="shared" si="5"/>
        <v>0</v>
      </c>
      <c r="O53" s="29">
        <f t="shared" si="6"/>
        <v>2.12</v>
      </c>
      <c r="P53" s="14">
        <f t="shared" si="7"/>
        <v>0</v>
      </c>
    </row>
    <row r="54" spans="1:16" x14ac:dyDescent="0.25">
      <c r="A54" s="30" t="s">
        <v>75</v>
      </c>
      <c r="B54" s="31">
        <v>1</v>
      </c>
      <c r="C54" s="26">
        <v>1.89</v>
      </c>
      <c r="D54" s="27">
        <f t="shared" si="0"/>
        <v>1.89</v>
      </c>
      <c r="E54" s="26">
        <v>109</v>
      </c>
      <c r="F54" s="27">
        <f t="shared" si="1"/>
        <v>109</v>
      </c>
      <c r="G54" s="28">
        <v>0</v>
      </c>
      <c r="H54" s="27" t="str">
        <f t="shared" si="2"/>
        <v>N/A</v>
      </c>
      <c r="I54" s="28">
        <v>0</v>
      </c>
      <c r="J54" s="27" t="str">
        <f t="shared" si="3"/>
        <v>N/A</v>
      </c>
      <c r="K54" s="28">
        <v>0</v>
      </c>
      <c r="L54" s="27" t="str">
        <f t="shared" si="4"/>
        <v>N/A</v>
      </c>
      <c r="M54" s="54"/>
      <c r="N54" s="14">
        <f t="shared" si="5"/>
        <v>0</v>
      </c>
      <c r="O54" s="29">
        <f t="shared" si="6"/>
        <v>1.89</v>
      </c>
      <c r="P54" s="14">
        <f t="shared" si="7"/>
        <v>0</v>
      </c>
    </row>
    <row r="55" spans="1:16" x14ac:dyDescent="0.25">
      <c r="A55" s="24" t="s">
        <v>84</v>
      </c>
      <c r="B55" s="25">
        <v>1</v>
      </c>
      <c r="C55" s="26">
        <v>17.45</v>
      </c>
      <c r="D55" s="27">
        <f t="shared" si="0"/>
        <v>17.45</v>
      </c>
      <c r="E55" s="26">
        <v>16.5</v>
      </c>
      <c r="F55" s="27">
        <f t="shared" si="1"/>
        <v>16.5</v>
      </c>
      <c r="G55" s="28">
        <v>0</v>
      </c>
      <c r="H55" s="27" t="str">
        <f t="shared" si="2"/>
        <v>N/A</v>
      </c>
      <c r="I55" s="28">
        <v>0</v>
      </c>
      <c r="J55" s="27" t="str">
        <f t="shared" si="3"/>
        <v>N/A</v>
      </c>
      <c r="K55" s="28">
        <v>0</v>
      </c>
      <c r="L55" s="27" t="str">
        <f t="shared" si="4"/>
        <v>N/A</v>
      </c>
      <c r="M55" s="54"/>
      <c r="N55" s="14">
        <f t="shared" si="5"/>
        <v>0</v>
      </c>
      <c r="O55" s="29">
        <f t="shared" si="6"/>
        <v>16.5</v>
      </c>
      <c r="P55" s="14">
        <f t="shared" si="7"/>
        <v>0</v>
      </c>
    </row>
    <row r="56" spans="1:16" x14ac:dyDescent="0.25">
      <c r="A56" s="30" t="s">
        <v>94</v>
      </c>
      <c r="B56" s="31">
        <v>1</v>
      </c>
      <c r="C56" s="26">
        <v>35.68</v>
      </c>
      <c r="D56" s="27">
        <f t="shared" si="0"/>
        <v>35.68</v>
      </c>
      <c r="E56" s="26">
        <v>27.1</v>
      </c>
      <c r="F56" s="27">
        <f t="shared" si="1"/>
        <v>27.1</v>
      </c>
      <c r="G56" s="28">
        <v>0</v>
      </c>
      <c r="H56" s="27" t="str">
        <f t="shared" si="2"/>
        <v>N/A</v>
      </c>
      <c r="I56" s="28">
        <v>0</v>
      </c>
      <c r="J56" s="27" t="str">
        <f t="shared" si="3"/>
        <v>N/A</v>
      </c>
      <c r="K56" s="28">
        <v>0</v>
      </c>
      <c r="L56" s="27" t="str">
        <f t="shared" si="4"/>
        <v>N/A</v>
      </c>
      <c r="M56" s="54"/>
      <c r="N56" s="14">
        <f t="shared" si="5"/>
        <v>0</v>
      </c>
      <c r="O56" s="29">
        <f t="shared" si="6"/>
        <v>27.1</v>
      </c>
      <c r="P56" s="14">
        <f t="shared" si="7"/>
        <v>0</v>
      </c>
    </row>
    <row r="57" spans="1:16" x14ac:dyDescent="0.25">
      <c r="A57" s="24" t="s">
        <v>101</v>
      </c>
      <c r="B57" s="25">
        <v>1</v>
      </c>
      <c r="C57" s="26">
        <v>20.91</v>
      </c>
      <c r="D57" s="27">
        <f t="shared" si="0"/>
        <v>20.91</v>
      </c>
      <c r="E57" s="26">
        <v>20.5</v>
      </c>
      <c r="F57" s="27">
        <f t="shared" si="1"/>
        <v>20.5</v>
      </c>
      <c r="G57" s="28">
        <v>0</v>
      </c>
      <c r="H57" s="27" t="str">
        <f t="shared" si="2"/>
        <v>N/A</v>
      </c>
      <c r="I57" s="28">
        <v>0</v>
      </c>
      <c r="J57" s="27" t="str">
        <f t="shared" si="3"/>
        <v>N/A</v>
      </c>
      <c r="K57" s="28">
        <v>0</v>
      </c>
      <c r="L57" s="27" t="str">
        <f t="shared" si="4"/>
        <v>N/A</v>
      </c>
      <c r="M57" s="54"/>
      <c r="N57" s="14">
        <f t="shared" si="5"/>
        <v>0</v>
      </c>
      <c r="O57" s="29">
        <f t="shared" si="6"/>
        <v>20.5</v>
      </c>
      <c r="P57" s="14">
        <f t="shared" si="7"/>
        <v>0</v>
      </c>
    </row>
    <row r="58" spans="1:16" x14ac:dyDescent="0.25">
      <c r="A58" s="30" t="s">
        <v>8</v>
      </c>
      <c r="B58" s="25">
        <v>1</v>
      </c>
      <c r="C58" s="26">
        <v>39.81</v>
      </c>
      <c r="D58" s="27">
        <f t="shared" si="0"/>
        <v>39.81</v>
      </c>
      <c r="E58" s="26">
        <v>40.200000000000003</v>
      </c>
      <c r="F58" s="27">
        <f t="shared" si="1"/>
        <v>40.200000000000003</v>
      </c>
      <c r="G58" s="28">
        <v>804</v>
      </c>
      <c r="H58" s="27">
        <f t="shared" si="2"/>
        <v>804</v>
      </c>
      <c r="I58" s="28">
        <v>0</v>
      </c>
      <c r="J58" s="27" t="str">
        <f t="shared" si="3"/>
        <v>N/A</v>
      </c>
      <c r="K58" s="28">
        <v>796.2</v>
      </c>
      <c r="L58" s="27">
        <f t="shared" si="4"/>
        <v>796.2</v>
      </c>
      <c r="M58" s="54"/>
      <c r="N58" s="14">
        <f t="shared" si="5"/>
        <v>0</v>
      </c>
      <c r="O58" s="29">
        <f t="shared" si="6"/>
        <v>39.81</v>
      </c>
      <c r="P58" s="14">
        <f t="shared" si="7"/>
        <v>0</v>
      </c>
    </row>
    <row r="59" spans="1:16" x14ac:dyDescent="0.25">
      <c r="A59" s="24" t="s">
        <v>12</v>
      </c>
      <c r="B59" s="25">
        <v>1</v>
      </c>
      <c r="C59" s="26">
        <v>29.39</v>
      </c>
      <c r="D59" s="27">
        <f t="shared" si="0"/>
        <v>29.39</v>
      </c>
      <c r="E59" s="26">
        <v>26.2</v>
      </c>
      <c r="F59" s="27">
        <f t="shared" si="1"/>
        <v>26.2</v>
      </c>
      <c r="G59" s="28">
        <v>366.8</v>
      </c>
      <c r="H59" s="27">
        <f t="shared" si="2"/>
        <v>366.8</v>
      </c>
      <c r="I59" s="28">
        <v>0</v>
      </c>
      <c r="J59" s="27" t="str">
        <f t="shared" si="3"/>
        <v>N/A</v>
      </c>
      <c r="K59" s="26">
        <v>366.8</v>
      </c>
      <c r="L59" s="27">
        <f t="shared" si="4"/>
        <v>366.8</v>
      </c>
      <c r="M59" s="54"/>
      <c r="N59" s="14">
        <f t="shared" si="5"/>
        <v>0</v>
      </c>
      <c r="O59" s="29">
        <f t="shared" si="6"/>
        <v>26.2</v>
      </c>
      <c r="P59" s="14">
        <f t="shared" si="7"/>
        <v>0</v>
      </c>
    </row>
    <row r="60" spans="1:16" x14ac:dyDescent="0.25">
      <c r="A60" s="30" t="s">
        <v>13</v>
      </c>
      <c r="B60" s="25">
        <v>1</v>
      </c>
      <c r="C60" s="26">
        <v>8.73</v>
      </c>
      <c r="D60" s="27">
        <f t="shared" si="0"/>
        <v>8.73</v>
      </c>
      <c r="E60" s="26">
        <v>11.85</v>
      </c>
      <c r="F60" s="27">
        <f t="shared" si="1"/>
        <v>11.85</v>
      </c>
      <c r="G60" s="28">
        <v>118.5</v>
      </c>
      <c r="H60" s="27">
        <f t="shared" si="2"/>
        <v>118.5</v>
      </c>
      <c r="I60" s="28">
        <v>0</v>
      </c>
      <c r="J60" s="27" t="str">
        <f t="shared" si="3"/>
        <v>N/A</v>
      </c>
      <c r="K60" s="28">
        <v>87.3</v>
      </c>
      <c r="L60" s="27">
        <f t="shared" si="4"/>
        <v>87.3</v>
      </c>
      <c r="M60" s="54"/>
      <c r="N60" s="14">
        <f t="shared" si="5"/>
        <v>0</v>
      </c>
      <c r="O60" s="29">
        <f t="shared" si="6"/>
        <v>8.73</v>
      </c>
      <c r="P60" s="14">
        <f t="shared" si="7"/>
        <v>0</v>
      </c>
    </row>
    <row r="61" spans="1:16" ht="15.75" thickBot="1" x14ac:dyDescent="0.3">
      <c r="A61" s="32" t="s">
        <v>14</v>
      </c>
      <c r="B61" s="25">
        <v>1</v>
      </c>
      <c r="C61" s="26">
        <v>17.37</v>
      </c>
      <c r="D61" s="27">
        <f t="shared" si="0"/>
        <v>17.37</v>
      </c>
      <c r="E61" s="26">
        <v>20.92</v>
      </c>
      <c r="F61" s="27">
        <f t="shared" si="1"/>
        <v>20.92</v>
      </c>
      <c r="G61" s="28">
        <v>188.28</v>
      </c>
      <c r="H61" s="27">
        <f t="shared" si="2"/>
        <v>188.28</v>
      </c>
      <c r="I61" s="28">
        <v>0</v>
      </c>
      <c r="J61" s="27" t="str">
        <f t="shared" si="3"/>
        <v>N/A</v>
      </c>
      <c r="K61" s="28">
        <v>156.33000000000001</v>
      </c>
      <c r="L61" s="27">
        <f t="shared" si="4"/>
        <v>156.33000000000001</v>
      </c>
      <c r="M61" s="54"/>
      <c r="N61" s="14">
        <f t="shared" si="5"/>
        <v>0</v>
      </c>
      <c r="O61" s="29">
        <f t="shared" si="6"/>
        <v>17.37</v>
      </c>
      <c r="P61" s="14">
        <f t="shared" si="7"/>
        <v>0</v>
      </c>
    </row>
    <row r="62" spans="1:16" x14ac:dyDescent="0.25">
      <c r="A62" s="24" t="s">
        <v>16</v>
      </c>
      <c r="B62" s="25">
        <v>1</v>
      </c>
      <c r="C62" s="26">
        <v>38.36</v>
      </c>
      <c r="D62" s="27">
        <f t="shared" si="0"/>
        <v>38.36</v>
      </c>
      <c r="E62" s="26">
        <v>53.5</v>
      </c>
      <c r="F62" s="27">
        <f t="shared" si="1"/>
        <v>53.5</v>
      </c>
      <c r="G62" s="28">
        <v>374.5</v>
      </c>
      <c r="H62" s="27">
        <f t="shared" si="2"/>
        <v>374.5</v>
      </c>
      <c r="I62" s="28">
        <v>0</v>
      </c>
      <c r="J62" s="27" t="str">
        <f t="shared" si="3"/>
        <v>N/A</v>
      </c>
      <c r="K62" s="28">
        <v>268.52</v>
      </c>
      <c r="L62" s="27">
        <f t="shared" si="4"/>
        <v>268.52</v>
      </c>
      <c r="M62" s="54"/>
      <c r="N62" s="14">
        <f t="shared" si="5"/>
        <v>0</v>
      </c>
      <c r="O62" s="29">
        <f t="shared" si="6"/>
        <v>38.36</v>
      </c>
      <c r="P62" s="14">
        <f t="shared" si="7"/>
        <v>0</v>
      </c>
    </row>
    <row r="63" spans="1:16" x14ac:dyDescent="0.25">
      <c r="A63" s="30" t="s">
        <v>18</v>
      </c>
      <c r="B63" s="25">
        <v>1</v>
      </c>
      <c r="C63" s="26">
        <v>12.03</v>
      </c>
      <c r="D63" s="27">
        <f t="shared" si="0"/>
        <v>12.03</v>
      </c>
      <c r="E63" s="26">
        <v>18.2</v>
      </c>
      <c r="F63" s="27">
        <f t="shared" si="1"/>
        <v>18.2</v>
      </c>
      <c r="G63" s="28">
        <v>109.2</v>
      </c>
      <c r="H63" s="27">
        <f t="shared" si="2"/>
        <v>109.2</v>
      </c>
      <c r="I63" s="28">
        <v>0</v>
      </c>
      <c r="J63" s="27" t="str">
        <f t="shared" si="3"/>
        <v>N/A</v>
      </c>
      <c r="K63" s="28">
        <v>72.180000000000007</v>
      </c>
      <c r="L63" s="27">
        <f t="shared" si="4"/>
        <v>72.180000000000007</v>
      </c>
      <c r="M63" s="54"/>
      <c r="N63" s="14">
        <f t="shared" si="5"/>
        <v>0</v>
      </c>
      <c r="O63" s="29">
        <f t="shared" si="6"/>
        <v>12.03</v>
      </c>
      <c r="P63" s="14">
        <f t="shared" si="7"/>
        <v>0</v>
      </c>
    </row>
    <row r="64" spans="1:16" x14ac:dyDescent="0.25">
      <c r="A64" s="24" t="s">
        <v>19</v>
      </c>
      <c r="B64" s="25">
        <v>1</v>
      </c>
      <c r="C64" s="26">
        <v>18.91</v>
      </c>
      <c r="D64" s="27">
        <f t="shared" si="0"/>
        <v>18.91</v>
      </c>
      <c r="E64" s="26">
        <v>14.2</v>
      </c>
      <c r="F64" s="27">
        <f t="shared" si="1"/>
        <v>14.2</v>
      </c>
      <c r="G64" s="28">
        <v>56.8</v>
      </c>
      <c r="H64" s="27">
        <f t="shared" si="2"/>
        <v>56.8</v>
      </c>
      <c r="I64" s="28">
        <v>0</v>
      </c>
      <c r="J64" s="27" t="str">
        <f t="shared" si="3"/>
        <v>N/A</v>
      </c>
      <c r="K64" s="26">
        <v>56.8</v>
      </c>
      <c r="L64" s="27">
        <f t="shared" si="4"/>
        <v>56.8</v>
      </c>
      <c r="M64" s="54"/>
      <c r="N64" s="14">
        <f t="shared" si="5"/>
        <v>0</v>
      </c>
      <c r="O64" s="29">
        <f t="shared" si="6"/>
        <v>14.2</v>
      </c>
      <c r="P64" s="14">
        <f t="shared" si="7"/>
        <v>0</v>
      </c>
    </row>
    <row r="65" spans="1:16" x14ac:dyDescent="0.25">
      <c r="A65" s="30" t="s">
        <v>20</v>
      </c>
      <c r="B65" s="25">
        <v>1</v>
      </c>
      <c r="C65" s="26">
        <v>14.98</v>
      </c>
      <c r="D65" s="27">
        <f t="shared" si="0"/>
        <v>14.98</v>
      </c>
      <c r="E65" s="26">
        <v>15.95</v>
      </c>
      <c r="F65" s="27">
        <f t="shared" si="1"/>
        <v>15.95</v>
      </c>
      <c r="G65" s="28">
        <v>47.85</v>
      </c>
      <c r="H65" s="27">
        <f t="shared" si="2"/>
        <v>47.85</v>
      </c>
      <c r="I65" s="28">
        <v>0</v>
      </c>
      <c r="J65" s="27" t="str">
        <f t="shared" si="3"/>
        <v>N/A</v>
      </c>
      <c r="K65" s="28">
        <v>44.94</v>
      </c>
      <c r="L65" s="27">
        <f t="shared" si="4"/>
        <v>44.94</v>
      </c>
      <c r="M65" s="54"/>
      <c r="N65" s="14">
        <f t="shared" si="5"/>
        <v>0</v>
      </c>
      <c r="O65" s="29">
        <f t="shared" si="6"/>
        <v>14.98</v>
      </c>
      <c r="P65" s="14">
        <f t="shared" si="7"/>
        <v>0</v>
      </c>
    </row>
    <row r="66" spans="1:16" x14ac:dyDescent="0.25">
      <c r="A66" s="24" t="s">
        <v>21</v>
      </c>
      <c r="B66" s="25">
        <v>1</v>
      </c>
      <c r="C66" s="26">
        <v>32</v>
      </c>
      <c r="D66" s="27">
        <f t="shared" si="0"/>
        <v>32</v>
      </c>
      <c r="E66" s="26">
        <v>35.299999999999997</v>
      </c>
      <c r="F66" s="27">
        <f t="shared" si="1"/>
        <v>35.299999999999997</v>
      </c>
      <c r="G66" s="28">
        <v>105.9</v>
      </c>
      <c r="H66" s="27">
        <f t="shared" si="2"/>
        <v>105.9</v>
      </c>
      <c r="I66" s="28">
        <v>0</v>
      </c>
      <c r="J66" s="27" t="str">
        <f t="shared" si="3"/>
        <v>N/A</v>
      </c>
      <c r="K66" s="26">
        <v>105.9</v>
      </c>
      <c r="L66" s="27">
        <f t="shared" si="4"/>
        <v>105.9</v>
      </c>
      <c r="M66" s="54"/>
      <c r="N66" s="14">
        <f t="shared" si="5"/>
        <v>0</v>
      </c>
      <c r="O66" s="29">
        <f t="shared" si="6"/>
        <v>32</v>
      </c>
      <c r="P66" s="14">
        <f t="shared" si="7"/>
        <v>0</v>
      </c>
    </row>
    <row r="67" spans="1:16" x14ac:dyDescent="0.25">
      <c r="A67" s="30" t="s">
        <v>24</v>
      </c>
      <c r="B67" s="25">
        <v>1</v>
      </c>
      <c r="C67" s="26">
        <v>25.8</v>
      </c>
      <c r="D67" s="27">
        <f t="shared" si="0"/>
        <v>25.8</v>
      </c>
      <c r="E67" s="26">
        <v>24.75</v>
      </c>
      <c r="F67" s="27">
        <f t="shared" si="1"/>
        <v>24.75</v>
      </c>
      <c r="G67" s="28">
        <v>74.25</v>
      </c>
      <c r="H67" s="27">
        <f t="shared" si="2"/>
        <v>74.25</v>
      </c>
      <c r="I67" s="26"/>
      <c r="J67" s="27" t="str">
        <f t="shared" si="3"/>
        <v>N/A</v>
      </c>
      <c r="K67" s="26"/>
      <c r="L67" s="27" t="str">
        <f t="shared" si="4"/>
        <v>N/A</v>
      </c>
      <c r="M67" s="54"/>
      <c r="N67" s="14">
        <f t="shared" si="5"/>
        <v>0</v>
      </c>
      <c r="O67" s="29">
        <f t="shared" si="6"/>
        <v>24.75</v>
      </c>
      <c r="P67" s="14">
        <f t="shared" si="7"/>
        <v>0</v>
      </c>
    </row>
    <row r="68" spans="1:16" x14ac:dyDescent="0.25">
      <c r="A68" s="24" t="s">
        <v>30</v>
      </c>
      <c r="B68" s="25">
        <v>1</v>
      </c>
      <c r="C68" s="26">
        <v>14.46</v>
      </c>
      <c r="D68" s="27">
        <f t="shared" si="0"/>
        <v>14.46</v>
      </c>
      <c r="E68" s="26">
        <v>108</v>
      </c>
      <c r="F68" s="27">
        <f t="shared" si="1"/>
        <v>108</v>
      </c>
      <c r="G68" s="28">
        <v>216</v>
      </c>
      <c r="H68" s="27">
        <f t="shared" si="2"/>
        <v>216</v>
      </c>
      <c r="I68" s="28">
        <v>0</v>
      </c>
      <c r="J68" s="27" t="str">
        <f t="shared" si="3"/>
        <v>N/A</v>
      </c>
      <c r="K68" s="28">
        <v>28.92</v>
      </c>
      <c r="L68" s="27">
        <f t="shared" si="4"/>
        <v>28.92</v>
      </c>
      <c r="M68" s="54"/>
      <c r="N68" s="14">
        <f t="shared" si="5"/>
        <v>0</v>
      </c>
      <c r="O68" s="29">
        <f t="shared" si="6"/>
        <v>14.46</v>
      </c>
      <c r="P68" s="14">
        <f t="shared" si="7"/>
        <v>0</v>
      </c>
    </row>
    <row r="69" spans="1:16" x14ac:dyDescent="0.25">
      <c r="A69" s="30" t="s">
        <v>31</v>
      </c>
      <c r="B69" s="25">
        <v>1</v>
      </c>
      <c r="C69" s="26">
        <v>57.01</v>
      </c>
      <c r="D69" s="27">
        <f t="shared" ref="D69:D132" si="8">IF(C69*B69=0,"N/A",C69*B69)</f>
        <v>57.01</v>
      </c>
      <c r="E69" s="26">
        <v>55.56</v>
      </c>
      <c r="F69" s="27">
        <f t="shared" ref="F69:F132" si="9">IF(E69*B69=0,"N/A",E69*B69)</f>
        <v>55.56</v>
      </c>
      <c r="G69" s="28">
        <v>111.12</v>
      </c>
      <c r="H69" s="27">
        <f t="shared" ref="H69:H132" si="10">IF(G69*B69=0,"N/A",G69*B69)</f>
        <v>111.12</v>
      </c>
      <c r="I69" s="28">
        <v>0</v>
      </c>
      <c r="J69" s="27" t="str">
        <f t="shared" ref="J69:J132" si="11">IF(I69*B69=0,"N/A",I69*B69)</f>
        <v>N/A</v>
      </c>
      <c r="K69" s="26">
        <v>111.12</v>
      </c>
      <c r="L69" s="27">
        <f t="shared" ref="L69:L132" si="12">IF(K69*B69=0,"N/A",K69*B69)</f>
        <v>111.12</v>
      </c>
      <c r="M69" s="54"/>
      <c r="N69" s="14">
        <f t="shared" ref="N69:N132" si="13">IF(D69=O69,$C$2,IF(F69=O69,$E$2,IF(H69=O69,$G$2,IF(J69=O69,$I$2,IF(L69=O69,$K$2,"NA")))))</f>
        <v>0</v>
      </c>
      <c r="O69" s="29">
        <f t="shared" ref="O69:O132" si="14">MIN(D69,F69,H69,J69,L69)</f>
        <v>55.56</v>
      </c>
      <c r="P69" s="14">
        <f t="shared" ref="P69:P132" si="15">N69</f>
        <v>0</v>
      </c>
    </row>
    <row r="70" spans="1:16" x14ac:dyDescent="0.25">
      <c r="A70" s="24" t="s">
        <v>34</v>
      </c>
      <c r="B70" s="25">
        <v>1</v>
      </c>
      <c r="C70" s="26">
        <v>19.440000000000001</v>
      </c>
      <c r="D70" s="27">
        <f t="shared" si="8"/>
        <v>19.440000000000001</v>
      </c>
      <c r="E70" s="26">
        <v>18.850000000000001</v>
      </c>
      <c r="F70" s="27">
        <f t="shared" si="9"/>
        <v>18.850000000000001</v>
      </c>
      <c r="G70" s="28">
        <v>18.850000000000001</v>
      </c>
      <c r="H70" s="27">
        <f t="shared" si="10"/>
        <v>18.850000000000001</v>
      </c>
      <c r="I70" s="28">
        <v>0</v>
      </c>
      <c r="J70" s="27" t="str">
        <f t="shared" si="11"/>
        <v>N/A</v>
      </c>
      <c r="K70" s="26">
        <v>18.850000000000001</v>
      </c>
      <c r="L70" s="27">
        <f t="shared" si="12"/>
        <v>18.850000000000001</v>
      </c>
      <c r="M70" s="54"/>
      <c r="N70" s="14">
        <f t="shared" si="13"/>
        <v>0</v>
      </c>
      <c r="O70" s="29">
        <f t="shared" si="14"/>
        <v>18.850000000000001</v>
      </c>
      <c r="P70" s="14">
        <f t="shared" si="15"/>
        <v>0</v>
      </c>
    </row>
    <row r="71" spans="1:16" x14ac:dyDescent="0.25">
      <c r="A71" s="30" t="s">
        <v>36</v>
      </c>
      <c r="B71" s="25">
        <v>1</v>
      </c>
      <c r="C71" s="26">
        <v>33.909999999999997</v>
      </c>
      <c r="D71" s="27">
        <f t="shared" si="8"/>
        <v>33.909999999999997</v>
      </c>
      <c r="E71" s="26">
        <v>65</v>
      </c>
      <c r="F71" s="27">
        <f t="shared" si="9"/>
        <v>65</v>
      </c>
      <c r="G71" s="28">
        <v>65</v>
      </c>
      <c r="H71" s="27">
        <f t="shared" si="10"/>
        <v>65</v>
      </c>
      <c r="I71" s="28">
        <v>0</v>
      </c>
      <c r="J71" s="27" t="str">
        <f t="shared" si="11"/>
        <v>N/A</v>
      </c>
      <c r="K71" s="26">
        <v>33.909999999999997</v>
      </c>
      <c r="L71" s="27">
        <f t="shared" si="12"/>
        <v>33.909999999999997</v>
      </c>
      <c r="M71" s="54"/>
      <c r="N71" s="14">
        <f t="shared" si="13"/>
        <v>0</v>
      </c>
      <c r="O71" s="29">
        <f t="shared" si="14"/>
        <v>33.909999999999997</v>
      </c>
      <c r="P71" s="14">
        <f t="shared" si="15"/>
        <v>0</v>
      </c>
    </row>
    <row r="72" spans="1:16" x14ac:dyDescent="0.25">
      <c r="A72" s="24" t="s">
        <v>37</v>
      </c>
      <c r="B72" s="25">
        <v>1</v>
      </c>
      <c r="C72" s="26">
        <v>27.87</v>
      </c>
      <c r="D72" s="27">
        <f t="shared" si="8"/>
        <v>27.87</v>
      </c>
      <c r="E72" s="26">
        <v>62</v>
      </c>
      <c r="F72" s="27">
        <f t="shared" si="9"/>
        <v>62</v>
      </c>
      <c r="G72" s="28">
        <v>62</v>
      </c>
      <c r="H72" s="27">
        <f t="shared" si="10"/>
        <v>62</v>
      </c>
      <c r="I72" s="28">
        <v>0</v>
      </c>
      <c r="J72" s="27" t="str">
        <f t="shared" si="11"/>
        <v>N/A</v>
      </c>
      <c r="K72" s="26">
        <v>27.87</v>
      </c>
      <c r="L72" s="27">
        <f t="shared" si="12"/>
        <v>27.87</v>
      </c>
      <c r="M72" s="54"/>
      <c r="N72" s="14">
        <f t="shared" si="13"/>
        <v>0</v>
      </c>
      <c r="O72" s="29">
        <f t="shared" si="14"/>
        <v>27.87</v>
      </c>
      <c r="P72" s="14">
        <f t="shared" si="15"/>
        <v>0</v>
      </c>
    </row>
    <row r="73" spans="1:16" x14ac:dyDescent="0.25">
      <c r="A73" s="30" t="s">
        <v>38</v>
      </c>
      <c r="B73" s="25">
        <v>1</v>
      </c>
      <c r="C73" s="26">
        <v>14.37</v>
      </c>
      <c r="D73" s="27">
        <f t="shared" si="8"/>
        <v>14.37</v>
      </c>
      <c r="E73" s="26">
        <v>43</v>
      </c>
      <c r="F73" s="27">
        <f t="shared" si="9"/>
        <v>43</v>
      </c>
      <c r="G73" s="28">
        <v>43</v>
      </c>
      <c r="H73" s="27">
        <f t="shared" si="10"/>
        <v>43</v>
      </c>
      <c r="I73" s="28">
        <v>0</v>
      </c>
      <c r="J73" s="27" t="str">
        <f t="shared" si="11"/>
        <v>N/A</v>
      </c>
      <c r="K73" s="26">
        <v>14.37</v>
      </c>
      <c r="L73" s="27">
        <f t="shared" si="12"/>
        <v>14.37</v>
      </c>
      <c r="M73" s="54"/>
      <c r="N73" s="14">
        <f t="shared" si="13"/>
        <v>0</v>
      </c>
      <c r="O73" s="29">
        <f t="shared" si="14"/>
        <v>14.37</v>
      </c>
      <c r="P73" s="14">
        <f t="shared" si="15"/>
        <v>0</v>
      </c>
    </row>
    <row r="74" spans="1:16" ht="15.75" thickBot="1" x14ac:dyDescent="0.3">
      <c r="A74" s="32" t="s">
        <v>39</v>
      </c>
      <c r="B74" s="25">
        <v>1</v>
      </c>
      <c r="C74" s="26">
        <v>53.21</v>
      </c>
      <c r="D74" s="27">
        <f t="shared" si="8"/>
        <v>53.21</v>
      </c>
      <c r="E74" s="26">
        <v>48.22</v>
      </c>
      <c r="F74" s="27">
        <f t="shared" si="9"/>
        <v>48.22</v>
      </c>
      <c r="G74" s="28">
        <v>48.22</v>
      </c>
      <c r="H74" s="27">
        <f t="shared" si="10"/>
        <v>48.22</v>
      </c>
      <c r="I74" s="28">
        <v>0</v>
      </c>
      <c r="J74" s="27" t="str">
        <f t="shared" si="11"/>
        <v>N/A</v>
      </c>
      <c r="K74" s="26">
        <v>48.22</v>
      </c>
      <c r="L74" s="27">
        <f t="shared" si="12"/>
        <v>48.22</v>
      </c>
      <c r="M74" s="54"/>
      <c r="N74" s="14">
        <f t="shared" si="13"/>
        <v>0</v>
      </c>
      <c r="O74" s="29">
        <f t="shared" si="14"/>
        <v>48.22</v>
      </c>
      <c r="P74" s="14">
        <f t="shared" si="15"/>
        <v>0</v>
      </c>
    </row>
    <row r="75" spans="1:16" x14ac:dyDescent="0.25">
      <c r="A75" s="24" t="s">
        <v>43</v>
      </c>
      <c r="B75" s="25">
        <v>1</v>
      </c>
      <c r="C75" s="26">
        <v>21.82</v>
      </c>
      <c r="D75" s="27">
        <f t="shared" si="8"/>
        <v>21.82</v>
      </c>
      <c r="E75" s="26">
        <v>46.94</v>
      </c>
      <c r="F75" s="27">
        <f t="shared" si="9"/>
        <v>46.94</v>
      </c>
      <c r="G75" s="28">
        <v>46.94</v>
      </c>
      <c r="H75" s="27">
        <f t="shared" si="10"/>
        <v>46.94</v>
      </c>
      <c r="I75" s="28">
        <v>0</v>
      </c>
      <c r="J75" s="27" t="str">
        <f t="shared" si="11"/>
        <v>N/A</v>
      </c>
      <c r="K75" s="26">
        <v>21.82</v>
      </c>
      <c r="L75" s="27">
        <f t="shared" si="12"/>
        <v>21.82</v>
      </c>
      <c r="M75" s="54"/>
      <c r="N75" s="14">
        <f t="shared" si="13"/>
        <v>0</v>
      </c>
      <c r="O75" s="29">
        <f t="shared" si="14"/>
        <v>21.82</v>
      </c>
      <c r="P75" s="14">
        <f t="shared" si="15"/>
        <v>0</v>
      </c>
    </row>
    <row r="76" spans="1:16" x14ac:dyDescent="0.25">
      <c r="A76" s="30" t="s">
        <v>44</v>
      </c>
      <c r="B76" s="25">
        <v>1</v>
      </c>
      <c r="C76" s="26">
        <v>13.96</v>
      </c>
      <c r="D76" s="27">
        <f t="shared" si="8"/>
        <v>13.96</v>
      </c>
      <c r="E76" s="26">
        <v>19.100000000000001</v>
      </c>
      <c r="F76" s="27">
        <f t="shared" si="9"/>
        <v>19.100000000000001</v>
      </c>
      <c r="G76" s="28">
        <v>19.100000000000001</v>
      </c>
      <c r="H76" s="27">
        <f t="shared" si="10"/>
        <v>19.100000000000001</v>
      </c>
      <c r="I76" s="28">
        <v>0</v>
      </c>
      <c r="J76" s="27" t="str">
        <f t="shared" si="11"/>
        <v>N/A</v>
      </c>
      <c r="K76" s="26">
        <v>13.96</v>
      </c>
      <c r="L76" s="27">
        <f t="shared" si="12"/>
        <v>13.96</v>
      </c>
      <c r="M76" s="54"/>
      <c r="N76" s="14">
        <f t="shared" si="13"/>
        <v>0</v>
      </c>
      <c r="O76" s="29">
        <f t="shared" si="14"/>
        <v>13.96</v>
      </c>
      <c r="P76" s="14">
        <f t="shared" si="15"/>
        <v>0</v>
      </c>
    </row>
    <row r="77" spans="1:16" x14ac:dyDescent="0.25">
      <c r="A77" s="24" t="s">
        <v>46</v>
      </c>
      <c r="B77" s="25">
        <v>1</v>
      </c>
      <c r="C77" s="26">
        <v>20.100000000000001</v>
      </c>
      <c r="D77" s="27">
        <f t="shared" si="8"/>
        <v>20.100000000000001</v>
      </c>
      <c r="E77" s="26">
        <v>18.5</v>
      </c>
      <c r="F77" s="27">
        <f t="shared" si="9"/>
        <v>18.5</v>
      </c>
      <c r="G77" s="28">
        <v>18.5</v>
      </c>
      <c r="H77" s="27">
        <f t="shared" si="10"/>
        <v>18.5</v>
      </c>
      <c r="I77" s="28">
        <v>0</v>
      </c>
      <c r="J77" s="27" t="str">
        <f t="shared" si="11"/>
        <v>N/A</v>
      </c>
      <c r="K77" s="26">
        <v>18.5</v>
      </c>
      <c r="L77" s="27">
        <f t="shared" si="12"/>
        <v>18.5</v>
      </c>
      <c r="M77" s="54"/>
      <c r="N77" s="14">
        <f t="shared" si="13"/>
        <v>0</v>
      </c>
      <c r="O77" s="29">
        <f t="shared" si="14"/>
        <v>18.5</v>
      </c>
      <c r="P77" s="14">
        <f t="shared" si="15"/>
        <v>0</v>
      </c>
    </row>
    <row r="78" spans="1:16" x14ac:dyDescent="0.25">
      <c r="A78" s="30" t="s">
        <v>47</v>
      </c>
      <c r="B78" s="25">
        <v>1</v>
      </c>
      <c r="C78" s="26">
        <v>20.37</v>
      </c>
      <c r="D78" s="27">
        <f t="shared" si="8"/>
        <v>20.37</v>
      </c>
      <c r="E78" s="26">
        <v>19.5</v>
      </c>
      <c r="F78" s="27">
        <f t="shared" si="9"/>
        <v>19.5</v>
      </c>
      <c r="G78" s="28">
        <v>19.5</v>
      </c>
      <c r="H78" s="27">
        <f t="shared" si="10"/>
        <v>19.5</v>
      </c>
      <c r="I78" s="28">
        <v>0</v>
      </c>
      <c r="J78" s="27" t="str">
        <f t="shared" si="11"/>
        <v>N/A</v>
      </c>
      <c r="K78" s="26">
        <v>19.5</v>
      </c>
      <c r="L78" s="27">
        <f t="shared" si="12"/>
        <v>19.5</v>
      </c>
      <c r="M78" s="54"/>
      <c r="N78" s="14">
        <f t="shared" si="13"/>
        <v>0</v>
      </c>
      <c r="O78" s="29">
        <f t="shared" si="14"/>
        <v>19.5</v>
      </c>
      <c r="P78" s="14">
        <f t="shared" si="15"/>
        <v>0</v>
      </c>
    </row>
    <row r="79" spans="1:16" x14ac:dyDescent="0.25">
      <c r="A79" s="24" t="s">
        <v>56</v>
      </c>
      <c r="B79" s="25">
        <v>1</v>
      </c>
      <c r="C79" s="26">
        <v>26.28</v>
      </c>
      <c r="D79" s="27">
        <f t="shared" si="8"/>
        <v>26.28</v>
      </c>
      <c r="E79" s="26">
        <v>21.6</v>
      </c>
      <c r="F79" s="27">
        <f t="shared" si="9"/>
        <v>21.6</v>
      </c>
      <c r="G79" s="28">
        <v>21.6</v>
      </c>
      <c r="H79" s="27">
        <f t="shared" si="10"/>
        <v>21.6</v>
      </c>
      <c r="I79" s="28">
        <v>0</v>
      </c>
      <c r="J79" s="27" t="str">
        <f t="shared" si="11"/>
        <v>N/A</v>
      </c>
      <c r="K79" s="26">
        <v>21.6</v>
      </c>
      <c r="L79" s="27">
        <f t="shared" si="12"/>
        <v>21.6</v>
      </c>
      <c r="M79" s="54"/>
      <c r="N79" s="14">
        <f t="shared" si="13"/>
        <v>0</v>
      </c>
      <c r="O79" s="29">
        <f t="shared" si="14"/>
        <v>21.6</v>
      </c>
      <c r="P79" s="14">
        <f t="shared" si="15"/>
        <v>0</v>
      </c>
    </row>
    <row r="80" spans="1:16" x14ac:dyDescent="0.25">
      <c r="A80" s="30" t="s">
        <v>59</v>
      </c>
      <c r="B80" s="25">
        <v>1</v>
      </c>
      <c r="C80" s="26">
        <v>8.2799999999999994</v>
      </c>
      <c r="D80" s="27">
        <f t="shared" si="8"/>
        <v>8.2799999999999994</v>
      </c>
      <c r="E80" s="26">
        <v>15.5</v>
      </c>
      <c r="F80" s="27">
        <f t="shared" si="9"/>
        <v>15.5</v>
      </c>
      <c r="G80" s="28">
        <v>15.5</v>
      </c>
      <c r="H80" s="27">
        <f t="shared" si="10"/>
        <v>15.5</v>
      </c>
      <c r="I80" s="28">
        <v>0</v>
      </c>
      <c r="J80" s="27" t="str">
        <f t="shared" si="11"/>
        <v>N/A</v>
      </c>
      <c r="K80" s="26">
        <v>8.2799999999999994</v>
      </c>
      <c r="L80" s="27">
        <f t="shared" si="12"/>
        <v>8.2799999999999994</v>
      </c>
      <c r="M80" s="54"/>
      <c r="N80" s="14">
        <f t="shared" si="13"/>
        <v>0</v>
      </c>
      <c r="O80" s="29">
        <f t="shared" si="14"/>
        <v>8.2799999999999994</v>
      </c>
      <c r="P80" s="14">
        <f t="shared" si="15"/>
        <v>0</v>
      </c>
    </row>
    <row r="81" spans="1:16" x14ac:dyDescent="0.25">
      <c r="A81" s="24" t="s">
        <v>64</v>
      </c>
      <c r="B81" s="25">
        <v>1</v>
      </c>
      <c r="C81" s="26">
        <v>14.43</v>
      </c>
      <c r="D81" s="27">
        <f t="shared" si="8"/>
        <v>14.43</v>
      </c>
      <c r="E81" s="26">
        <v>16.95</v>
      </c>
      <c r="F81" s="27">
        <f t="shared" si="9"/>
        <v>16.95</v>
      </c>
      <c r="G81" s="28">
        <v>0</v>
      </c>
      <c r="H81" s="27" t="str">
        <f t="shared" si="10"/>
        <v>N/A</v>
      </c>
      <c r="I81" s="28">
        <v>0</v>
      </c>
      <c r="J81" s="27" t="str">
        <f t="shared" si="11"/>
        <v>N/A</v>
      </c>
      <c r="K81" s="28">
        <v>0</v>
      </c>
      <c r="L81" s="27" t="str">
        <f t="shared" si="12"/>
        <v>N/A</v>
      </c>
      <c r="M81" s="54"/>
      <c r="N81" s="14">
        <f t="shared" si="13"/>
        <v>0</v>
      </c>
      <c r="O81" s="29">
        <f t="shared" si="14"/>
        <v>14.43</v>
      </c>
      <c r="P81" s="14">
        <f t="shared" si="15"/>
        <v>0</v>
      </c>
    </row>
    <row r="82" spans="1:16" x14ac:dyDescent="0.25">
      <c r="A82" s="30" t="s">
        <v>65</v>
      </c>
      <c r="B82" s="25">
        <v>1</v>
      </c>
      <c r="C82" s="26">
        <v>6.29</v>
      </c>
      <c r="D82" s="27">
        <f t="shared" si="8"/>
        <v>6.29</v>
      </c>
      <c r="E82" s="26">
        <v>35.799999999999997</v>
      </c>
      <c r="F82" s="27">
        <f t="shared" si="9"/>
        <v>35.799999999999997</v>
      </c>
      <c r="G82" s="28">
        <v>0</v>
      </c>
      <c r="H82" s="27" t="str">
        <f t="shared" si="10"/>
        <v>N/A</v>
      </c>
      <c r="I82" s="28">
        <v>0</v>
      </c>
      <c r="J82" s="27" t="str">
        <f t="shared" si="11"/>
        <v>N/A</v>
      </c>
      <c r="K82" s="28">
        <v>0</v>
      </c>
      <c r="L82" s="27" t="str">
        <f t="shared" si="12"/>
        <v>N/A</v>
      </c>
      <c r="M82" s="54"/>
      <c r="N82" s="14">
        <f t="shared" si="13"/>
        <v>0</v>
      </c>
      <c r="O82" s="29">
        <f t="shared" si="14"/>
        <v>6.29</v>
      </c>
      <c r="P82" s="14">
        <f t="shared" si="15"/>
        <v>0</v>
      </c>
    </row>
    <row r="83" spans="1:16" x14ac:dyDescent="0.25">
      <c r="A83" s="24" t="s">
        <v>67</v>
      </c>
      <c r="B83" s="25">
        <v>1</v>
      </c>
      <c r="C83" s="26">
        <v>16.989999999999998</v>
      </c>
      <c r="D83" s="27">
        <f t="shared" si="8"/>
        <v>16.989999999999998</v>
      </c>
      <c r="E83" s="26">
        <v>21.5</v>
      </c>
      <c r="F83" s="27">
        <f t="shared" si="9"/>
        <v>21.5</v>
      </c>
      <c r="G83" s="28">
        <v>0</v>
      </c>
      <c r="H83" s="27" t="str">
        <f t="shared" si="10"/>
        <v>N/A</v>
      </c>
      <c r="I83" s="28">
        <v>0</v>
      </c>
      <c r="J83" s="27" t="str">
        <f t="shared" si="11"/>
        <v>N/A</v>
      </c>
      <c r="K83" s="28">
        <v>0</v>
      </c>
      <c r="L83" s="27" t="str">
        <f t="shared" si="12"/>
        <v>N/A</v>
      </c>
      <c r="M83" s="54"/>
      <c r="N83" s="14">
        <f t="shared" si="13"/>
        <v>0</v>
      </c>
      <c r="O83" s="29">
        <f t="shared" si="14"/>
        <v>16.989999999999998</v>
      </c>
      <c r="P83" s="14">
        <f t="shared" si="15"/>
        <v>0</v>
      </c>
    </row>
    <row r="84" spans="1:16" x14ac:dyDescent="0.25">
      <c r="A84" s="30" t="s">
        <v>68</v>
      </c>
      <c r="B84" s="25">
        <v>1</v>
      </c>
      <c r="C84" s="26">
        <v>14.61</v>
      </c>
      <c r="D84" s="27">
        <f t="shared" si="8"/>
        <v>14.61</v>
      </c>
      <c r="E84" s="26">
        <v>18.86</v>
      </c>
      <c r="F84" s="27">
        <f t="shared" si="9"/>
        <v>18.86</v>
      </c>
      <c r="G84" s="28">
        <v>0</v>
      </c>
      <c r="H84" s="27" t="str">
        <f t="shared" si="10"/>
        <v>N/A</v>
      </c>
      <c r="I84" s="28">
        <v>0</v>
      </c>
      <c r="J84" s="27" t="str">
        <f t="shared" si="11"/>
        <v>N/A</v>
      </c>
      <c r="K84" s="28">
        <v>0</v>
      </c>
      <c r="L84" s="27" t="str">
        <f t="shared" si="12"/>
        <v>N/A</v>
      </c>
      <c r="M84" s="54"/>
      <c r="N84" s="14">
        <f t="shared" si="13"/>
        <v>0</v>
      </c>
      <c r="O84" s="29">
        <f t="shared" si="14"/>
        <v>14.61</v>
      </c>
      <c r="P84" s="14">
        <f t="shared" si="15"/>
        <v>0</v>
      </c>
    </row>
    <row r="85" spans="1:16" x14ac:dyDescent="0.25">
      <c r="A85" s="24" t="s">
        <v>71</v>
      </c>
      <c r="B85" s="25">
        <v>1</v>
      </c>
      <c r="C85" s="26">
        <v>23.26</v>
      </c>
      <c r="D85" s="27">
        <f t="shared" si="8"/>
        <v>23.26</v>
      </c>
      <c r="E85" s="26">
        <v>32.5</v>
      </c>
      <c r="F85" s="27">
        <f t="shared" si="9"/>
        <v>32.5</v>
      </c>
      <c r="G85" s="28">
        <v>0</v>
      </c>
      <c r="H85" s="27" t="str">
        <f t="shared" si="10"/>
        <v>N/A</v>
      </c>
      <c r="I85" s="28">
        <v>0</v>
      </c>
      <c r="J85" s="27" t="str">
        <f t="shared" si="11"/>
        <v>N/A</v>
      </c>
      <c r="K85" s="28">
        <v>0</v>
      </c>
      <c r="L85" s="27" t="str">
        <f t="shared" si="12"/>
        <v>N/A</v>
      </c>
      <c r="M85" s="54"/>
      <c r="N85" s="14">
        <f t="shared" si="13"/>
        <v>0</v>
      </c>
      <c r="O85" s="29">
        <f t="shared" si="14"/>
        <v>23.26</v>
      </c>
      <c r="P85" s="14">
        <f t="shared" si="15"/>
        <v>0</v>
      </c>
    </row>
    <row r="86" spans="1:16" x14ac:dyDescent="0.25">
      <c r="A86" s="30" t="s">
        <v>74</v>
      </c>
      <c r="B86" s="25">
        <v>1</v>
      </c>
      <c r="C86" s="26">
        <v>1.81</v>
      </c>
      <c r="D86" s="27">
        <f t="shared" si="8"/>
        <v>1.81</v>
      </c>
      <c r="E86" s="26">
        <v>71</v>
      </c>
      <c r="F86" s="27">
        <f t="shared" si="9"/>
        <v>71</v>
      </c>
      <c r="G86" s="28">
        <v>0</v>
      </c>
      <c r="H86" s="27" t="str">
        <f t="shared" si="10"/>
        <v>N/A</v>
      </c>
      <c r="I86" s="28">
        <v>0</v>
      </c>
      <c r="J86" s="27" t="str">
        <f t="shared" si="11"/>
        <v>N/A</v>
      </c>
      <c r="K86" s="28">
        <v>0</v>
      </c>
      <c r="L86" s="27" t="str">
        <f t="shared" si="12"/>
        <v>N/A</v>
      </c>
      <c r="M86" s="54"/>
      <c r="N86" s="14">
        <f t="shared" si="13"/>
        <v>0</v>
      </c>
      <c r="O86" s="29">
        <f t="shared" si="14"/>
        <v>1.81</v>
      </c>
      <c r="P86" s="14">
        <f t="shared" si="15"/>
        <v>0</v>
      </c>
    </row>
    <row r="87" spans="1:16" x14ac:dyDescent="0.25">
      <c r="A87" s="30" t="s">
        <v>77</v>
      </c>
      <c r="B87" s="25">
        <v>1</v>
      </c>
      <c r="C87" s="26">
        <v>43.51</v>
      </c>
      <c r="D87" s="27">
        <f t="shared" si="8"/>
        <v>43.51</v>
      </c>
      <c r="E87" s="26">
        <v>44.5</v>
      </c>
      <c r="F87" s="27">
        <f t="shared" si="9"/>
        <v>44.5</v>
      </c>
      <c r="G87" s="28">
        <v>0</v>
      </c>
      <c r="H87" s="27" t="str">
        <f t="shared" si="10"/>
        <v>N/A</v>
      </c>
      <c r="I87" s="28">
        <v>0</v>
      </c>
      <c r="J87" s="27" t="str">
        <f t="shared" si="11"/>
        <v>N/A</v>
      </c>
      <c r="K87" s="28">
        <v>0</v>
      </c>
      <c r="L87" s="27" t="str">
        <f t="shared" si="12"/>
        <v>N/A</v>
      </c>
      <c r="M87" s="54"/>
      <c r="N87" s="14">
        <f t="shared" si="13"/>
        <v>0</v>
      </c>
      <c r="O87" s="29">
        <f t="shared" si="14"/>
        <v>43.51</v>
      </c>
      <c r="P87" s="14">
        <f t="shared" si="15"/>
        <v>0</v>
      </c>
    </row>
    <row r="88" spans="1:16" x14ac:dyDescent="0.25">
      <c r="A88" s="24" t="s">
        <v>78</v>
      </c>
      <c r="B88" s="25">
        <v>1</v>
      </c>
      <c r="C88" s="26">
        <v>42.71</v>
      </c>
      <c r="D88" s="27">
        <f t="shared" si="8"/>
        <v>42.71</v>
      </c>
      <c r="E88" s="26">
        <v>42.8</v>
      </c>
      <c r="F88" s="27">
        <f t="shared" si="9"/>
        <v>42.8</v>
      </c>
      <c r="G88" s="28">
        <v>0</v>
      </c>
      <c r="H88" s="27" t="str">
        <f t="shared" si="10"/>
        <v>N/A</v>
      </c>
      <c r="I88" s="28">
        <v>0</v>
      </c>
      <c r="J88" s="27" t="str">
        <f t="shared" si="11"/>
        <v>N/A</v>
      </c>
      <c r="K88" s="28">
        <v>0</v>
      </c>
      <c r="L88" s="27" t="str">
        <f t="shared" si="12"/>
        <v>N/A</v>
      </c>
      <c r="M88" s="54"/>
      <c r="N88" s="14">
        <f t="shared" si="13"/>
        <v>0</v>
      </c>
      <c r="O88" s="29">
        <f t="shared" si="14"/>
        <v>42.71</v>
      </c>
      <c r="P88" s="14">
        <f t="shared" si="15"/>
        <v>0</v>
      </c>
    </row>
    <row r="89" spans="1:16" x14ac:dyDescent="0.25">
      <c r="A89" s="30" t="s">
        <v>79</v>
      </c>
      <c r="B89" s="25">
        <v>1</v>
      </c>
      <c r="C89" s="26">
        <v>9.98</v>
      </c>
      <c r="D89" s="27">
        <f t="shared" si="8"/>
        <v>9.98</v>
      </c>
      <c r="E89" s="26">
        <v>11</v>
      </c>
      <c r="F89" s="27">
        <f t="shared" si="9"/>
        <v>11</v>
      </c>
      <c r="G89" s="28">
        <v>0</v>
      </c>
      <c r="H89" s="27" t="str">
        <f t="shared" si="10"/>
        <v>N/A</v>
      </c>
      <c r="I89" s="28">
        <v>0</v>
      </c>
      <c r="J89" s="27" t="str">
        <f t="shared" si="11"/>
        <v>N/A</v>
      </c>
      <c r="K89" s="28">
        <v>0</v>
      </c>
      <c r="L89" s="27" t="str">
        <f t="shared" si="12"/>
        <v>N/A</v>
      </c>
      <c r="M89" s="54"/>
      <c r="N89" s="14">
        <f t="shared" si="13"/>
        <v>0</v>
      </c>
      <c r="O89" s="29">
        <f t="shared" si="14"/>
        <v>9.98</v>
      </c>
      <c r="P89" s="14">
        <f t="shared" si="15"/>
        <v>0</v>
      </c>
    </row>
    <row r="90" spans="1:16" x14ac:dyDescent="0.25">
      <c r="A90" s="24" t="s">
        <v>80</v>
      </c>
      <c r="B90" s="25">
        <v>1</v>
      </c>
      <c r="C90" s="26">
        <v>17.989999999999998</v>
      </c>
      <c r="D90" s="27">
        <f t="shared" si="8"/>
        <v>17.989999999999998</v>
      </c>
      <c r="E90" s="26">
        <v>16.5</v>
      </c>
      <c r="F90" s="27">
        <f t="shared" si="9"/>
        <v>16.5</v>
      </c>
      <c r="G90" s="28">
        <v>0</v>
      </c>
      <c r="H90" s="27" t="str">
        <f t="shared" si="10"/>
        <v>N/A</v>
      </c>
      <c r="I90" s="28">
        <v>0</v>
      </c>
      <c r="J90" s="27" t="str">
        <f t="shared" si="11"/>
        <v>N/A</v>
      </c>
      <c r="K90" s="28">
        <v>0</v>
      </c>
      <c r="L90" s="27" t="str">
        <f t="shared" si="12"/>
        <v>N/A</v>
      </c>
      <c r="M90" s="54"/>
      <c r="N90" s="14">
        <f t="shared" si="13"/>
        <v>0</v>
      </c>
      <c r="O90" s="29">
        <f t="shared" si="14"/>
        <v>16.5</v>
      </c>
      <c r="P90" s="14">
        <f t="shared" si="15"/>
        <v>0</v>
      </c>
    </row>
    <row r="91" spans="1:16" x14ac:dyDescent="0.25">
      <c r="A91" s="30" t="s">
        <v>81</v>
      </c>
      <c r="B91" s="25">
        <v>1</v>
      </c>
      <c r="C91" s="26">
        <v>35.92</v>
      </c>
      <c r="D91" s="27">
        <f t="shared" si="8"/>
        <v>35.92</v>
      </c>
      <c r="E91" s="26">
        <v>39.200000000000003</v>
      </c>
      <c r="F91" s="27">
        <f t="shared" si="9"/>
        <v>39.200000000000003</v>
      </c>
      <c r="G91" s="28">
        <v>0</v>
      </c>
      <c r="H91" s="27" t="str">
        <f t="shared" si="10"/>
        <v>N/A</v>
      </c>
      <c r="I91" s="28">
        <v>0</v>
      </c>
      <c r="J91" s="27" t="str">
        <f t="shared" si="11"/>
        <v>N/A</v>
      </c>
      <c r="K91" s="28">
        <v>0</v>
      </c>
      <c r="L91" s="27" t="str">
        <f t="shared" si="12"/>
        <v>N/A</v>
      </c>
      <c r="M91" s="54"/>
      <c r="N91" s="14">
        <f t="shared" si="13"/>
        <v>0</v>
      </c>
      <c r="O91" s="29">
        <f t="shared" si="14"/>
        <v>35.92</v>
      </c>
      <c r="P91" s="14">
        <f t="shared" si="15"/>
        <v>0</v>
      </c>
    </row>
    <row r="92" spans="1:16" x14ac:dyDescent="0.25">
      <c r="A92" s="24" t="s">
        <v>82</v>
      </c>
      <c r="B92" s="25">
        <v>1</v>
      </c>
      <c r="C92" s="26">
        <v>21.82</v>
      </c>
      <c r="D92" s="27">
        <f t="shared" si="8"/>
        <v>21.82</v>
      </c>
      <c r="E92" s="26">
        <v>46.94</v>
      </c>
      <c r="F92" s="27">
        <f t="shared" si="9"/>
        <v>46.94</v>
      </c>
      <c r="G92" s="28">
        <v>0</v>
      </c>
      <c r="H92" s="27" t="str">
        <f t="shared" si="10"/>
        <v>N/A</v>
      </c>
      <c r="I92" s="28">
        <v>0</v>
      </c>
      <c r="J92" s="27" t="str">
        <f t="shared" si="11"/>
        <v>N/A</v>
      </c>
      <c r="K92" s="28">
        <v>0</v>
      </c>
      <c r="L92" s="27" t="str">
        <f t="shared" si="12"/>
        <v>N/A</v>
      </c>
      <c r="M92" s="54"/>
      <c r="N92" s="14">
        <f t="shared" si="13"/>
        <v>0</v>
      </c>
      <c r="O92" s="29">
        <f t="shared" si="14"/>
        <v>21.82</v>
      </c>
      <c r="P92" s="14">
        <f t="shared" si="15"/>
        <v>0</v>
      </c>
    </row>
    <row r="93" spans="1:16" x14ac:dyDescent="0.25">
      <c r="A93" s="30" t="s">
        <v>85</v>
      </c>
      <c r="B93" s="25">
        <v>1</v>
      </c>
      <c r="C93" s="26">
        <v>33.24</v>
      </c>
      <c r="D93" s="27">
        <f t="shared" si="8"/>
        <v>33.24</v>
      </c>
      <c r="E93" s="26">
        <v>21</v>
      </c>
      <c r="F93" s="27">
        <f t="shared" si="9"/>
        <v>21</v>
      </c>
      <c r="G93" s="28">
        <v>0</v>
      </c>
      <c r="H93" s="27" t="str">
        <f t="shared" si="10"/>
        <v>N/A</v>
      </c>
      <c r="I93" s="28">
        <v>0</v>
      </c>
      <c r="J93" s="27" t="str">
        <f t="shared" si="11"/>
        <v>N/A</v>
      </c>
      <c r="K93" s="28">
        <v>0</v>
      </c>
      <c r="L93" s="27" t="str">
        <f t="shared" si="12"/>
        <v>N/A</v>
      </c>
      <c r="M93" s="54"/>
      <c r="N93" s="14">
        <f t="shared" si="13"/>
        <v>0</v>
      </c>
      <c r="O93" s="29">
        <f t="shared" si="14"/>
        <v>21</v>
      </c>
      <c r="P93" s="14">
        <f t="shared" si="15"/>
        <v>0</v>
      </c>
    </row>
    <row r="94" spans="1:16" x14ac:dyDescent="0.25">
      <c r="A94" s="24" t="s">
        <v>86</v>
      </c>
      <c r="B94" s="25">
        <v>1</v>
      </c>
      <c r="C94" s="26">
        <v>67.09</v>
      </c>
      <c r="D94" s="27">
        <f t="shared" si="8"/>
        <v>67.09</v>
      </c>
      <c r="E94" s="26">
        <v>60</v>
      </c>
      <c r="F94" s="27">
        <f t="shared" si="9"/>
        <v>60</v>
      </c>
      <c r="G94" s="28">
        <v>0</v>
      </c>
      <c r="H94" s="27" t="str">
        <f t="shared" si="10"/>
        <v>N/A</v>
      </c>
      <c r="I94" s="28">
        <v>0</v>
      </c>
      <c r="J94" s="27" t="str">
        <f t="shared" si="11"/>
        <v>N/A</v>
      </c>
      <c r="K94" s="28">
        <v>0</v>
      </c>
      <c r="L94" s="27" t="str">
        <f t="shared" si="12"/>
        <v>N/A</v>
      </c>
      <c r="M94" s="54"/>
      <c r="N94" s="14">
        <f t="shared" si="13"/>
        <v>0</v>
      </c>
      <c r="O94" s="29">
        <f t="shared" si="14"/>
        <v>60</v>
      </c>
      <c r="P94" s="14">
        <f t="shared" si="15"/>
        <v>0</v>
      </c>
    </row>
    <row r="95" spans="1:16" x14ac:dyDescent="0.25">
      <c r="A95" s="30" t="s">
        <v>92</v>
      </c>
      <c r="B95" s="25">
        <v>1</v>
      </c>
      <c r="C95" s="26">
        <v>5.39</v>
      </c>
      <c r="D95" s="27">
        <f t="shared" si="8"/>
        <v>5.39</v>
      </c>
      <c r="E95" s="26">
        <v>5.24</v>
      </c>
      <c r="F95" s="27">
        <f t="shared" si="9"/>
        <v>5.24</v>
      </c>
      <c r="G95" s="28">
        <v>0</v>
      </c>
      <c r="H95" s="27" t="str">
        <f t="shared" si="10"/>
        <v>N/A</v>
      </c>
      <c r="I95" s="28">
        <v>0</v>
      </c>
      <c r="J95" s="27" t="str">
        <f t="shared" si="11"/>
        <v>N/A</v>
      </c>
      <c r="K95" s="28">
        <v>0</v>
      </c>
      <c r="L95" s="27" t="str">
        <f t="shared" si="12"/>
        <v>N/A</v>
      </c>
      <c r="M95" s="54"/>
      <c r="N95" s="14">
        <f t="shared" si="13"/>
        <v>0</v>
      </c>
      <c r="O95" s="29">
        <f t="shared" si="14"/>
        <v>5.24</v>
      </c>
      <c r="P95" s="14">
        <f t="shared" si="15"/>
        <v>0</v>
      </c>
    </row>
    <row r="96" spans="1:16" x14ac:dyDescent="0.25">
      <c r="A96" s="24" t="s">
        <v>93</v>
      </c>
      <c r="B96" s="25">
        <v>1</v>
      </c>
      <c r="C96" s="26">
        <v>3.66</v>
      </c>
      <c r="D96" s="27">
        <f t="shared" si="8"/>
        <v>3.66</v>
      </c>
      <c r="E96" s="26">
        <v>3.35</v>
      </c>
      <c r="F96" s="27">
        <f t="shared" si="9"/>
        <v>3.35</v>
      </c>
      <c r="G96" s="28">
        <v>0</v>
      </c>
      <c r="H96" s="27" t="str">
        <f t="shared" si="10"/>
        <v>N/A</v>
      </c>
      <c r="I96" s="28">
        <v>0</v>
      </c>
      <c r="J96" s="27" t="str">
        <f t="shared" si="11"/>
        <v>N/A</v>
      </c>
      <c r="K96" s="28">
        <v>0</v>
      </c>
      <c r="L96" s="27" t="str">
        <f t="shared" si="12"/>
        <v>N/A</v>
      </c>
      <c r="M96" s="54"/>
      <c r="N96" s="14">
        <f t="shared" si="13"/>
        <v>0</v>
      </c>
      <c r="O96" s="29">
        <f t="shared" si="14"/>
        <v>3.35</v>
      </c>
      <c r="P96" s="14">
        <f t="shared" si="15"/>
        <v>0</v>
      </c>
    </row>
    <row r="97" spans="1:16" x14ac:dyDescent="0.25">
      <c r="A97" s="30" t="s">
        <v>95</v>
      </c>
      <c r="B97" s="25">
        <v>1</v>
      </c>
      <c r="C97" s="26">
        <v>41.77</v>
      </c>
      <c r="D97" s="27">
        <f t="shared" si="8"/>
        <v>41.77</v>
      </c>
      <c r="E97" s="26">
        <v>34</v>
      </c>
      <c r="F97" s="27">
        <f t="shared" si="9"/>
        <v>34</v>
      </c>
      <c r="G97" s="28">
        <v>0</v>
      </c>
      <c r="H97" s="27" t="str">
        <f t="shared" si="10"/>
        <v>N/A</v>
      </c>
      <c r="I97" s="28">
        <v>0</v>
      </c>
      <c r="J97" s="27" t="str">
        <f t="shared" si="11"/>
        <v>N/A</v>
      </c>
      <c r="K97" s="28">
        <v>0</v>
      </c>
      <c r="L97" s="27" t="str">
        <f t="shared" si="12"/>
        <v>N/A</v>
      </c>
      <c r="M97" s="54"/>
      <c r="N97" s="14">
        <f t="shared" si="13"/>
        <v>0</v>
      </c>
      <c r="O97" s="29">
        <f t="shared" si="14"/>
        <v>34</v>
      </c>
      <c r="P97" s="14">
        <f t="shared" si="15"/>
        <v>0</v>
      </c>
    </row>
    <row r="98" spans="1:16" x14ac:dyDescent="0.25">
      <c r="A98" s="24" t="s">
        <v>96</v>
      </c>
      <c r="B98" s="25">
        <v>1</v>
      </c>
      <c r="C98" s="26">
        <v>20</v>
      </c>
      <c r="D98" s="27">
        <f t="shared" si="8"/>
        <v>20</v>
      </c>
      <c r="E98" s="26">
        <v>16.89</v>
      </c>
      <c r="F98" s="27">
        <f t="shared" si="9"/>
        <v>16.89</v>
      </c>
      <c r="G98" s="28">
        <v>0</v>
      </c>
      <c r="H98" s="27" t="str">
        <f t="shared" si="10"/>
        <v>N/A</v>
      </c>
      <c r="I98" s="28">
        <v>0</v>
      </c>
      <c r="J98" s="27" t="str">
        <f t="shared" si="11"/>
        <v>N/A</v>
      </c>
      <c r="K98" s="28">
        <v>0</v>
      </c>
      <c r="L98" s="27" t="str">
        <f t="shared" si="12"/>
        <v>N/A</v>
      </c>
      <c r="M98" s="54"/>
      <c r="N98" s="14">
        <f t="shared" si="13"/>
        <v>0</v>
      </c>
      <c r="O98" s="29">
        <f t="shared" si="14"/>
        <v>16.89</v>
      </c>
      <c r="P98" s="14">
        <f t="shared" si="15"/>
        <v>0</v>
      </c>
    </row>
    <row r="99" spans="1:16" x14ac:dyDescent="0.25">
      <c r="A99" s="30" t="s">
        <v>97</v>
      </c>
      <c r="B99" s="25">
        <v>1</v>
      </c>
      <c r="C99" s="26">
        <v>2.85</v>
      </c>
      <c r="D99" s="27">
        <f t="shared" si="8"/>
        <v>2.85</v>
      </c>
      <c r="E99" s="26">
        <v>2.95</v>
      </c>
      <c r="F99" s="27">
        <f t="shared" si="9"/>
        <v>2.95</v>
      </c>
      <c r="G99" s="28">
        <v>0</v>
      </c>
      <c r="H99" s="27" t="str">
        <f t="shared" si="10"/>
        <v>N/A</v>
      </c>
      <c r="I99" s="28">
        <v>0</v>
      </c>
      <c r="J99" s="27" t="str">
        <f t="shared" si="11"/>
        <v>N/A</v>
      </c>
      <c r="K99" s="28">
        <v>0</v>
      </c>
      <c r="L99" s="27" t="str">
        <f t="shared" si="12"/>
        <v>N/A</v>
      </c>
      <c r="M99" s="54"/>
      <c r="N99" s="14">
        <f t="shared" si="13"/>
        <v>0</v>
      </c>
      <c r="O99" s="29">
        <f t="shared" si="14"/>
        <v>2.85</v>
      </c>
      <c r="P99" s="14">
        <f t="shared" si="15"/>
        <v>0</v>
      </c>
    </row>
    <row r="100" spans="1:16" x14ac:dyDescent="0.25">
      <c r="A100" s="24" t="s">
        <v>98</v>
      </c>
      <c r="B100" s="25">
        <v>1</v>
      </c>
      <c r="C100" s="26"/>
      <c r="D100" s="27" t="str">
        <f t="shared" si="8"/>
        <v>N/A</v>
      </c>
      <c r="E100" s="26">
        <v>85.5</v>
      </c>
      <c r="F100" s="27">
        <f t="shared" si="9"/>
        <v>85.5</v>
      </c>
      <c r="G100" s="28">
        <v>0</v>
      </c>
      <c r="H100" s="27" t="str">
        <f t="shared" si="10"/>
        <v>N/A</v>
      </c>
      <c r="I100" s="28">
        <v>0</v>
      </c>
      <c r="J100" s="27" t="str">
        <f t="shared" si="11"/>
        <v>N/A</v>
      </c>
      <c r="K100" s="28">
        <v>0</v>
      </c>
      <c r="L100" s="27" t="str">
        <f t="shared" si="12"/>
        <v>N/A</v>
      </c>
      <c r="M100" s="54"/>
      <c r="N100" s="14">
        <f t="shared" si="13"/>
        <v>0</v>
      </c>
      <c r="O100" s="29">
        <f t="shared" si="14"/>
        <v>85.5</v>
      </c>
      <c r="P100" s="14">
        <f t="shared" si="15"/>
        <v>0</v>
      </c>
    </row>
    <row r="101" spans="1:16" x14ac:dyDescent="0.25">
      <c r="A101" s="30" t="s">
        <v>99</v>
      </c>
      <c r="B101" s="25">
        <v>1</v>
      </c>
      <c r="C101" s="26">
        <v>87.99</v>
      </c>
      <c r="D101" s="27">
        <f t="shared" si="8"/>
        <v>87.99</v>
      </c>
      <c r="E101" s="26">
        <v>22.3</v>
      </c>
      <c r="F101" s="27">
        <f t="shared" si="9"/>
        <v>22.3</v>
      </c>
      <c r="G101" s="28">
        <v>0</v>
      </c>
      <c r="H101" s="27" t="str">
        <f t="shared" si="10"/>
        <v>N/A</v>
      </c>
      <c r="I101" s="28">
        <v>0</v>
      </c>
      <c r="J101" s="27" t="str">
        <f t="shared" si="11"/>
        <v>N/A</v>
      </c>
      <c r="K101" s="28">
        <v>0</v>
      </c>
      <c r="L101" s="27" t="str">
        <f t="shared" si="12"/>
        <v>N/A</v>
      </c>
      <c r="M101" s="54"/>
      <c r="N101" s="14">
        <f t="shared" si="13"/>
        <v>0</v>
      </c>
      <c r="O101" s="29">
        <f t="shared" si="14"/>
        <v>22.3</v>
      </c>
      <c r="P101" s="14">
        <f t="shared" si="15"/>
        <v>0</v>
      </c>
    </row>
    <row r="102" spans="1:16" ht="15.75" thickBot="1" x14ac:dyDescent="0.3">
      <c r="A102" s="32" t="s">
        <v>102</v>
      </c>
      <c r="B102" s="25">
        <v>1</v>
      </c>
      <c r="C102" s="26">
        <v>35.270000000000003</v>
      </c>
      <c r="D102" s="27">
        <f t="shared" si="8"/>
        <v>35.270000000000003</v>
      </c>
      <c r="E102" s="26">
        <v>34.549999999999997</v>
      </c>
      <c r="F102" s="27">
        <f t="shared" si="9"/>
        <v>34.549999999999997</v>
      </c>
      <c r="G102" s="28">
        <v>0</v>
      </c>
      <c r="H102" s="27" t="str">
        <f t="shared" si="10"/>
        <v>N/A</v>
      </c>
      <c r="I102" s="28">
        <v>0</v>
      </c>
      <c r="J102" s="27" t="str">
        <f t="shared" si="11"/>
        <v>N/A</v>
      </c>
      <c r="K102" s="28">
        <v>0</v>
      </c>
      <c r="L102" s="27" t="str">
        <f t="shared" si="12"/>
        <v>N/A</v>
      </c>
      <c r="M102" s="54"/>
      <c r="N102" s="14">
        <f t="shared" si="13"/>
        <v>0</v>
      </c>
      <c r="O102" s="29">
        <f t="shared" si="14"/>
        <v>34.549999999999997</v>
      </c>
      <c r="P102" s="14">
        <f t="shared" si="15"/>
        <v>0</v>
      </c>
    </row>
    <row r="103" spans="1:16" x14ac:dyDescent="0.25">
      <c r="A103" s="24" t="s">
        <v>142</v>
      </c>
      <c r="B103" s="25">
        <v>1</v>
      </c>
      <c r="C103" s="26">
        <v>2.4900000000000002</v>
      </c>
      <c r="D103" s="27">
        <f t="shared" si="8"/>
        <v>2.4900000000000002</v>
      </c>
      <c r="E103" s="26">
        <v>110.8</v>
      </c>
      <c r="F103" s="27">
        <f t="shared" si="9"/>
        <v>110.8</v>
      </c>
      <c r="G103" s="26">
        <v>111.5</v>
      </c>
      <c r="H103" s="27">
        <f t="shared" si="10"/>
        <v>111.5</v>
      </c>
      <c r="I103" s="26"/>
      <c r="J103" s="27" t="str">
        <f t="shared" si="11"/>
        <v>N/A</v>
      </c>
      <c r="K103" s="26"/>
      <c r="L103" s="27" t="str">
        <f t="shared" si="12"/>
        <v>N/A</v>
      </c>
      <c r="M103" s="54"/>
      <c r="N103" s="14">
        <f t="shared" si="13"/>
        <v>0</v>
      </c>
      <c r="O103" s="29">
        <f t="shared" si="14"/>
        <v>2.4900000000000002</v>
      </c>
      <c r="P103" s="14">
        <f t="shared" si="15"/>
        <v>0</v>
      </c>
    </row>
    <row r="104" spans="1:16" x14ac:dyDescent="0.25">
      <c r="A104" s="30" t="s">
        <v>143</v>
      </c>
      <c r="B104" s="25">
        <v>1</v>
      </c>
      <c r="C104" s="26">
        <v>4.6900000000000004</v>
      </c>
      <c r="D104" s="27">
        <f t="shared" si="8"/>
        <v>4.6900000000000004</v>
      </c>
      <c r="E104" s="26">
        <v>28.9</v>
      </c>
      <c r="F104" s="27">
        <f t="shared" si="9"/>
        <v>28.9</v>
      </c>
      <c r="G104" s="26">
        <v>28.9</v>
      </c>
      <c r="H104" s="27">
        <f t="shared" si="10"/>
        <v>28.9</v>
      </c>
      <c r="I104" s="26"/>
      <c r="J104" s="27" t="str">
        <f t="shared" si="11"/>
        <v>N/A</v>
      </c>
      <c r="K104" s="26"/>
      <c r="L104" s="27" t="str">
        <f t="shared" si="12"/>
        <v>N/A</v>
      </c>
      <c r="M104" s="54"/>
      <c r="N104" s="14">
        <f t="shared" si="13"/>
        <v>0</v>
      </c>
      <c r="O104" s="29">
        <f t="shared" si="14"/>
        <v>4.6900000000000004</v>
      </c>
      <c r="P104" s="14">
        <f t="shared" si="15"/>
        <v>0</v>
      </c>
    </row>
    <row r="105" spans="1:16" x14ac:dyDescent="0.25">
      <c r="A105" s="24" t="s">
        <v>144</v>
      </c>
      <c r="B105" s="25">
        <v>1</v>
      </c>
      <c r="C105" s="26">
        <v>6.59</v>
      </c>
      <c r="D105" s="27">
        <f t="shared" si="8"/>
        <v>6.59</v>
      </c>
      <c r="E105" s="26">
        <v>6.75</v>
      </c>
      <c r="F105" s="27">
        <f t="shared" si="9"/>
        <v>6.75</v>
      </c>
      <c r="G105" s="26">
        <v>8.89</v>
      </c>
      <c r="H105" s="27">
        <f t="shared" si="10"/>
        <v>8.89</v>
      </c>
      <c r="I105" s="26"/>
      <c r="J105" s="27" t="str">
        <f t="shared" si="11"/>
        <v>N/A</v>
      </c>
      <c r="K105" s="26"/>
      <c r="L105" s="27" t="str">
        <f t="shared" si="12"/>
        <v>N/A</v>
      </c>
      <c r="M105" s="54"/>
      <c r="N105" s="14">
        <f t="shared" si="13"/>
        <v>0</v>
      </c>
      <c r="O105" s="29">
        <f t="shared" si="14"/>
        <v>6.59</v>
      </c>
      <c r="P105" s="14">
        <f t="shared" si="15"/>
        <v>0</v>
      </c>
    </row>
    <row r="106" spans="1:16" x14ac:dyDescent="0.25">
      <c r="A106" s="34"/>
      <c r="B106" s="35">
        <v>0</v>
      </c>
      <c r="C106" s="26">
        <v>0</v>
      </c>
      <c r="D106" s="27" t="str">
        <f t="shared" si="8"/>
        <v>N/A</v>
      </c>
      <c r="E106" s="26">
        <v>0</v>
      </c>
      <c r="F106" s="27" t="str">
        <f t="shared" si="9"/>
        <v>N/A</v>
      </c>
      <c r="G106" s="26">
        <v>0</v>
      </c>
      <c r="H106" s="27" t="str">
        <f t="shared" si="10"/>
        <v>N/A</v>
      </c>
      <c r="I106" s="26">
        <v>0</v>
      </c>
      <c r="J106" s="27" t="str">
        <f t="shared" si="11"/>
        <v>N/A</v>
      </c>
      <c r="K106" s="26">
        <v>0</v>
      </c>
      <c r="L106" s="27" t="str">
        <f t="shared" si="12"/>
        <v>N/A</v>
      </c>
      <c r="M106" s="54"/>
      <c r="N106" s="14" t="str">
        <f t="shared" si="13"/>
        <v>NA</v>
      </c>
      <c r="O106" s="29">
        <f t="shared" si="14"/>
        <v>0</v>
      </c>
      <c r="P106" s="14" t="str">
        <f t="shared" si="15"/>
        <v>NA</v>
      </c>
    </row>
    <row r="107" spans="1:16" x14ac:dyDescent="0.25">
      <c r="A107" s="36"/>
      <c r="B107" s="37">
        <v>0</v>
      </c>
      <c r="C107" s="26">
        <v>0</v>
      </c>
      <c r="D107" s="27" t="str">
        <f t="shared" si="8"/>
        <v>N/A</v>
      </c>
      <c r="E107" s="26">
        <v>0</v>
      </c>
      <c r="F107" s="27" t="str">
        <f t="shared" si="9"/>
        <v>N/A</v>
      </c>
      <c r="G107" s="26">
        <v>0</v>
      </c>
      <c r="H107" s="27" t="str">
        <f t="shared" si="10"/>
        <v>N/A</v>
      </c>
      <c r="I107" s="26">
        <v>0</v>
      </c>
      <c r="J107" s="27" t="str">
        <f t="shared" si="11"/>
        <v>N/A</v>
      </c>
      <c r="K107" s="26">
        <v>0</v>
      </c>
      <c r="L107" s="27" t="str">
        <f t="shared" si="12"/>
        <v>N/A</v>
      </c>
      <c r="M107" s="54"/>
      <c r="N107" s="14" t="str">
        <f t="shared" si="13"/>
        <v>NA</v>
      </c>
      <c r="O107" s="29">
        <f t="shared" si="14"/>
        <v>0</v>
      </c>
      <c r="P107" s="14" t="str">
        <f t="shared" si="15"/>
        <v>NA</v>
      </c>
    </row>
    <row r="108" spans="1:16" x14ac:dyDescent="0.25">
      <c r="A108" s="34"/>
      <c r="B108" s="35">
        <v>0</v>
      </c>
      <c r="C108" s="26">
        <v>0</v>
      </c>
      <c r="D108" s="27" t="str">
        <f t="shared" si="8"/>
        <v>N/A</v>
      </c>
      <c r="E108" s="26">
        <v>0</v>
      </c>
      <c r="F108" s="27" t="str">
        <f t="shared" si="9"/>
        <v>N/A</v>
      </c>
      <c r="G108" s="26">
        <v>0</v>
      </c>
      <c r="H108" s="27" t="str">
        <f t="shared" si="10"/>
        <v>N/A</v>
      </c>
      <c r="I108" s="26">
        <v>0</v>
      </c>
      <c r="J108" s="27" t="str">
        <f t="shared" si="11"/>
        <v>N/A</v>
      </c>
      <c r="K108" s="26">
        <v>0</v>
      </c>
      <c r="L108" s="27" t="str">
        <f t="shared" si="12"/>
        <v>N/A</v>
      </c>
      <c r="M108" s="54"/>
      <c r="N108" s="14" t="str">
        <f t="shared" si="13"/>
        <v>NA</v>
      </c>
      <c r="O108" s="29">
        <f t="shared" si="14"/>
        <v>0</v>
      </c>
      <c r="P108" s="14" t="str">
        <f t="shared" si="15"/>
        <v>NA</v>
      </c>
    </row>
    <row r="109" spans="1:16" x14ac:dyDescent="0.25">
      <c r="A109" s="36"/>
      <c r="B109" s="37">
        <v>0</v>
      </c>
      <c r="C109" s="26">
        <v>0</v>
      </c>
      <c r="D109" s="27" t="str">
        <f t="shared" si="8"/>
        <v>N/A</v>
      </c>
      <c r="E109" s="26">
        <v>0</v>
      </c>
      <c r="F109" s="27" t="str">
        <f t="shared" si="9"/>
        <v>N/A</v>
      </c>
      <c r="G109" s="26">
        <v>0</v>
      </c>
      <c r="H109" s="27" t="str">
        <f t="shared" si="10"/>
        <v>N/A</v>
      </c>
      <c r="I109" s="26">
        <v>0</v>
      </c>
      <c r="J109" s="27" t="str">
        <f t="shared" si="11"/>
        <v>N/A</v>
      </c>
      <c r="K109" s="26">
        <v>0</v>
      </c>
      <c r="L109" s="27" t="str">
        <f t="shared" si="12"/>
        <v>N/A</v>
      </c>
      <c r="M109" s="54"/>
      <c r="N109" s="14" t="str">
        <f t="shared" si="13"/>
        <v>NA</v>
      </c>
      <c r="O109" s="29">
        <f t="shared" si="14"/>
        <v>0</v>
      </c>
      <c r="P109" s="14" t="str">
        <f t="shared" si="15"/>
        <v>NA</v>
      </c>
    </row>
    <row r="110" spans="1:16" x14ac:dyDescent="0.25">
      <c r="A110" s="34"/>
      <c r="B110" s="35">
        <v>0</v>
      </c>
      <c r="C110" s="26">
        <v>0</v>
      </c>
      <c r="D110" s="27" t="str">
        <f t="shared" si="8"/>
        <v>N/A</v>
      </c>
      <c r="E110" s="26">
        <v>0</v>
      </c>
      <c r="F110" s="27" t="str">
        <f t="shared" si="9"/>
        <v>N/A</v>
      </c>
      <c r="G110" s="26">
        <v>0</v>
      </c>
      <c r="H110" s="27" t="str">
        <f t="shared" si="10"/>
        <v>N/A</v>
      </c>
      <c r="I110" s="26">
        <v>0</v>
      </c>
      <c r="J110" s="27" t="str">
        <f t="shared" si="11"/>
        <v>N/A</v>
      </c>
      <c r="K110" s="26">
        <v>0</v>
      </c>
      <c r="L110" s="27" t="str">
        <f t="shared" si="12"/>
        <v>N/A</v>
      </c>
      <c r="M110" s="54"/>
      <c r="N110" s="14" t="str">
        <f t="shared" si="13"/>
        <v>NA</v>
      </c>
      <c r="O110" s="29">
        <f t="shared" si="14"/>
        <v>0</v>
      </c>
      <c r="P110" s="14" t="str">
        <f t="shared" si="15"/>
        <v>NA</v>
      </c>
    </row>
    <row r="111" spans="1:16" x14ac:dyDescent="0.25">
      <c r="A111" s="36"/>
      <c r="B111" s="37">
        <v>0</v>
      </c>
      <c r="C111" s="26">
        <v>0</v>
      </c>
      <c r="D111" s="27" t="str">
        <f t="shared" si="8"/>
        <v>N/A</v>
      </c>
      <c r="E111" s="26">
        <v>0</v>
      </c>
      <c r="F111" s="27" t="str">
        <f t="shared" si="9"/>
        <v>N/A</v>
      </c>
      <c r="G111" s="26">
        <v>0</v>
      </c>
      <c r="H111" s="27" t="str">
        <f t="shared" si="10"/>
        <v>N/A</v>
      </c>
      <c r="I111" s="26">
        <v>0</v>
      </c>
      <c r="J111" s="27" t="str">
        <f t="shared" si="11"/>
        <v>N/A</v>
      </c>
      <c r="K111" s="26">
        <v>0</v>
      </c>
      <c r="L111" s="27" t="str">
        <f t="shared" si="12"/>
        <v>N/A</v>
      </c>
      <c r="M111" s="54"/>
      <c r="N111" s="14" t="str">
        <f t="shared" si="13"/>
        <v>NA</v>
      </c>
      <c r="O111" s="29">
        <f t="shared" si="14"/>
        <v>0</v>
      </c>
      <c r="P111" s="14" t="str">
        <f t="shared" si="15"/>
        <v>NA</v>
      </c>
    </row>
    <row r="112" spans="1:16" x14ac:dyDescent="0.25">
      <c r="A112" s="34"/>
      <c r="B112" s="35">
        <v>0</v>
      </c>
      <c r="C112" s="26">
        <v>0</v>
      </c>
      <c r="D112" s="27" t="str">
        <f t="shared" si="8"/>
        <v>N/A</v>
      </c>
      <c r="E112" s="26">
        <v>0</v>
      </c>
      <c r="F112" s="27" t="str">
        <f t="shared" si="9"/>
        <v>N/A</v>
      </c>
      <c r="G112" s="26">
        <v>0</v>
      </c>
      <c r="H112" s="27" t="str">
        <f t="shared" si="10"/>
        <v>N/A</v>
      </c>
      <c r="I112" s="26">
        <v>0</v>
      </c>
      <c r="J112" s="27" t="str">
        <f t="shared" si="11"/>
        <v>N/A</v>
      </c>
      <c r="K112" s="26">
        <v>0</v>
      </c>
      <c r="L112" s="27" t="str">
        <f t="shared" si="12"/>
        <v>N/A</v>
      </c>
      <c r="M112" s="54"/>
      <c r="N112" s="14" t="str">
        <f t="shared" si="13"/>
        <v>NA</v>
      </c>
      <c r="O112" s="29">
        <f t="shared" si="14"/>
        <v>0</v>
      </c>
      <c r="P112" s="14" t="str">
        <f t="shared" si="15"/>
        <v>NA</v>
      </c>
    </row>
    <row r="113" spans="1:16" x14ac:dyDescent="0.25">
      <c r="A113" s="36"/>
      <c r="B113" s="37">
        <v>0</v>
      </c>
      <c r="C113" s="26">
        <v>0</v>
      </c>
      <c r="D113" s="27" t="str">
        <f t="shared" si="8"/>
        <v>N/A</v>
      </c>
      <c r="E113" s="26">
        <v>0</v>
      </c>
      <c r="F113" s="27" t="str">
        <f t="shared" si="9"/>
        <v>N/A</v>
      </c>
      <c r="G113" s="26">
        <v>0</v>
      </c>
      <c r="H113" s="27" t="str">
        <f t="shared" si="10"/>
        <v>N/A</v>
      </c>
      <c r="I113" s="26">
        <v>0</v>
      </c>
      <c r="J113" s="27" t="str">
        <f t="shared" si="11"/>
        <v>N/A</v>
      </c>
      <c r="K113" s="26">
        <v>0</v>
      </c>
      <c r="L113" s="27" t="str">
        <f t="shared" si="12"/>
        <v>N/A</v>
      </c>
      <c r="M113" s="54"/>
      <c r="N113" s="14" t="str">
        <f t="shared" si="13"/>
        <v>NA</v>
      </c>
      <c r="O113" s="29">
        <f t="shared" si="14"/>
        <v>0</v>
      </c>
      <c r="P113" s="14" t="str">
        <f t="shared" si="15"/>
        <v>NA</v>
      </c>
    </row>
    <row r="114" spans="1:16" x14ac:dyDescent="0.25">
      <c r="A114" s="34"/>
      <c r="B114" s="35">
        <v>0</v>
      </c>
      <c r="C114" s="26">
        <v>0</v>
      </c>
      <c r="D114" s="27" t="str">
        <f t="shared" si="8"/>
        <v>N/A</v>
      </c>
      <c r="E114" s="26">
        <v>0</v>
      </c>
      <c r="F114" s="27" t="str">
        <f t="shared" si="9"/>
        <v>N/A</v>
      </c>
      <c r="G114" s="26">
        <v>0</v>
      </c>
      <c r="H114" s="27" t="str">
        <f t="shared" si="10"/>
        <v>N/A</v>
      </c>
      <c r="I114" s="26">
        <v>0</v>
      </c>
      <c r="J114" s="27" t="str">
        <f t="shared" si="11"/>
        <v>N/A</v>
      </c>
      <c r="K114" s="26">
        <v>0</v>
      </c>
      <c r="L114" s="27" t="str">
        <f t="shared" si="12"/>
        <v>N/A</v>
      </c>
      <c r="M114" s="54"/>
      <c r="N114" s="14" t="str">
        <f t="shared" si="13"/>
        <v>NA</v>
      </c>
      <c r="O114" s="29">
        <f t="shared" si="14"/>
        <v>0</v>
      </c>
      <c r="P114" s="14" t="str">
        <f t="shared" si="15"/>
        <v>NA</v>
      </c>
    </row>
    <row r="115" spans="1:16" ht="15.75" thickBot="1" x14ac:dyDescent="0.3">
      <c r="A115" s="38"/>
      <c r="B115" s="39">
        <v>0</v>
      </c>
      <c r="C115" s="26">
        <v>0</v>
      </c>
      <c r="D115" s="27" t="str">
        <f t="shared" si="8"/>
        <v>N/A</v>
      </c>
      <c r="E115" s="26">
        <v>0</v>
      </c>
      <c r="F115" s="27" t="str">
        <f t="shared" si="9"/>
        <v>N/A</v>
      </c>
      <c r="G115" s="26">
        <v>0</v>
      </c>
      <c r="H115" s="27" t="str">
        <f t="shared" si="10"/>
        <v>N/A</v>
      </c>
      <c r="I115" s="26">
        <v>0</v>
      </c>
      <c r="J115" s="27" t="str">
        <f t="shared" si="11"/>
        <v>N/A</v>
      </c>
      <c r="K115" s="26">
        <v>0</v>
      </c>
      <c r="L115" s="27" t="str">
        <f t="shared" si="12"/>
        <v>N/A</v>
      </c>
      <c r="M115" s="54"/>
      <c r="N115" s="14" t="str">
        <f t="shared" si="13"/>
        <v>NA</v>
      </c>
      <c r="O115" s="29">
        <f t="shared" si="14"/>
        <v>0</v>
      </c>
      <c r="P115" s="14" t="str">
        <f t="shared" si="15"/>
        <v>NA</v>
      </c>
    </row>
    <row r="116" spans="1:16" x14ac:dyDescent="0.25">
      <c r="A116" s="36"/>
      <c r="B116" s="37">
        <v>0</v>
      </c>
      <c r="C116" s="26">
        <v>0</v>
      </c>
      <c r="D116" s="27" t="str">
        <f t="shared" si="8"/>
        <v>N/A</v>
      </c>
      <c r="E116" s="26">
        <v>0</v>
      </c>
      <c r="F116" s="27" t="str">
        <f t="shared" si="9"/>
        <v>N/A</v>
      </c>
      <c r="G116" s="26">
        <v>0</v>
      </c>
      <c r="H116" s="27" t="str">
        <f t="shared" si="10"/>
        <v>N/A</v>
      </c>
      <c r="I116" s="26">
        <v>0</v>
      </c>
      <c r="J116" s="27" t="str">
        <f t="shared" si="11"/>
        <v>N/A</v>
      </c>
      <c r="K116" s="26">
        <v>0</v>
      </c>
      <c r="L116" s="27" t="str">
        <f t="shared" si="12"/>
        <v>N/A</v>
      </c>
      <c r="M116" s="54"/>
      <c r="N116" s="14" t="str">
        <f t="shared" si="13"/>
        <v>NA</v>
      </c>
      <c r="O116" s="29">
        <f t="shared" si="14"/>
        <v>0</v>
      </c>
      <c r="P116" s="14" t="str">
        <f t="shared" si="15"/>
        <v>NA</v>
      </c>
    </row>
    <row r="117" spans="1:16" x14ac:dyDescent="0.25">
      <c r="A117" s="34"/>
      <c r="B117" s="35">
        <v>0</v>
      </c>
      <c r="C117" s="26">
        <v>0</v>
      </c>
      <c r="D117" s="27" t="str">
        <f t="shared" si="8"/>
        <v>N/A</v>
      </c>
      <c r="E117" s="26">
        <v>0</v>
      </c>
      <c r="F117" s="27" t="str">
        <f t="shared" si="9"/>
        <v>N/A</v>
      </c>
      <c r="G117" s="26">
        <v>0</v>
      </c>
      <c r="H117" s="27" t="str">
        <f t="shared" si="10"/>
        <v>N/A</v>
      </c>
      <c r="I117" s="26">
        <v>0</v>
      </c>
      <c r="J117" s="27" t="str">
        <f t="shared" si="11"/>
        <v>N/A</v>
      </c>
      <c r="K117" s="26">
        <v>0</v>
      </c>
      <c r="L117" s="27" t="str">
        <f t="shared" si="12"/>
        <v>N/A</v>
      </c>
      <c r="M117" s="54"/>
      <c r="N117" s="14" t="str">
        <f t="shared" si="13"/>
        <v>NA</v>
      </c>
      <c r="O117" s="29">
        <f t="shared" si="14"/>
        <v>0</v>
      </c>
      <c r="P117" s="14" t="str">
        <f t="shared" si="15"/>
        <v>NA</v>
      </c>
    </row>
    <row r="118" spans="1:16" x14ac:dyDescent="0.25">
      <c r="A118" s="36"/>
      <c r="B118" s="37">
        <v>0</v>
      </c>
      <c r="C118" s="26">
        <v>0</v>
      </c>
      <c r="D118" s="27" t="str">
        <f t="shared" si="8"/>
        <v>N/A</v>
      </c>
      <c r="E118" s="26">
        <v>0</v>
      </c>
      <c r="F118" s="27" t="str">
        <f t="shared" si="9"/>
        <v>N/A</v>
      </c>
      <c r="G118" s="26">
        <v>0</v>
      </c>
      <c r="H118" s="27" t="str">
        <f t="shared" si="10"/>
        <v>N/A</v>
      </c>
      <c r="I118" s="26">
        <v>0</v>
      </c>
      <c r="J118" s="27" t="str">
        <f t="shared" si="11"/>
        <v>N/A</v>
      </c>
      <c r="K118" s="26">
        <v>0</v>
      </c>
      <c r="L118" s="27" t="str">
        <f t="shared" si="12"/>
        <v>N/A</v>
      </c>
      <c r="M118" s="54"/>
      <c r="N118" s="14" t="str">
        <f t="shared" si="13"/>
        <v>NA</v>
      </c>
      <c r="O118" s="29">
        <f t="shared" si="14"/>
        <v>0</v>
      </c>
      <c r="P118" s="14" t="str">
        <f t="shared" si="15"/>
        <v>NA</v>
      </c>
    </row>
    <row r="119" spans="1:16" x14ac:dyDescent="0.25">
      <c r="A119" s="34"/>
      <c r="B119" s="35">
        <v>0</v>
      </c>
      <c r="C119" s="26">
        <v>0</v>
      </c>
      <c r="D119" s="27" t="str">
        <f t="shared" si="8"/>
        <v>N/A</v>
      </c>
      <c r="E119" s="26">
        <v>0</v>
      </c>
      <c r="F119" s="27" t="str">
        <f t="shared" si="9"/>
        <v>N/A</v>
      </c>
      <c r="G119" s="26">
        <v>0</v>
      </c>
      <c r="H119" s="27" t="str">
        <f t="shared" si="10"/>
        <v>N/A</v>
      </c>
      <c r="I119" s="26">
        <v>0</v>
      </c>
      <c r="J119" s="27" t="str">
        <f t="shared" si="11"/>
        <v>N/A</v>
      </c>
      <c r="K119" s="26">
        <v>0</v>
      </c>
      <c r="L119" s="27" t="str">
        <f t="shared" si="12"/>
        <v>N/A</v>
      </c>
      <c r="M119" s="54"/>
      <c r="N119" s="14" t="str">
        <f t="shared" si="13"/>
        <v>NA</v>
      </c>
      <c r="O119" s="29">
        <f t="shared" si="14"/>
        <v>0</v>
      </c>
      <c r="P119" s="14" t="str">
        <f t="shared" si="15"/>
        <v>NA</v>
      </c>
    </row>
    <row r="120" spans="1:16" x14ac:dyDescent="0.25">
      <c r="A120" s="36"/>
      <c r="B120" s="37">
        <v>0</v>
      </c>
      <c r="C120" s="26">
        <v>0</v>
      </c>
      <c r="D120" s="27" t="str">
        <f t="shared" si="8"/>
        <v>N/A</v>
      </c>
      <c r="E120" s="26">
        <v>0</v>
      </c>
      <c r="F120" s="27" t="str">
        <f t="shared" si="9"/>
        <v>N/A</v>
      </c>
      <c r="G120" s="26">
        <v>0</v>
      </c>
      <c r="H120" s="27" t="str">
        <f t="shared" si="10"/>
        <v>N/A</v>
      </c>
      <c r="I120" s="26">
        <v>0</v>
      </c>
      <c r="J120" s="27" t="str">
        <f t="shared" si="11"/>
        <v>N/A</v>
      </c>
      <c r="K120" s="26">
        <v>0</v>
      </c>
      <c r="L120" s="27" t="str">
        <f t="shared" si="12"/>
        <v>N/A</v>
      </c>
      <c r="M120" s="54"/>
      <c r="N120" s="14" t="str">
        <f t="shared" si="13"/>
        <v>NA</v>
      </c>
      <c r="O120" s="29">
        <f t="shared" si="14"/>
        <v>0</v>
      </c>
      <c r="P120" s="14" t="str">
        <f t="shared" si="15"/>
        <v>NA</v>
      </c>
    </row>
    <row r="121" spans="1:16" x14ac:dyDescent="0.25">
      <c r="A121" s="34"/>
      <c r="B121" s="35">
        <v>0</v>
      </c>
      <c r="C121" s="26">
        <v>0</v>
      </c>
      <c r="D121" s="27" t="str">
        <f t="shared" si="8"/>
        <v>N/A</v>
      </c>
      <c r="E121" s="26">
        <v>0</v>
      </c>
      <c r="F121" s="27" t="str">
        <f t="shared" si="9"/>
        <v>N/A</v>
      </c>
      <c r="G121" s="26">
        <v>0</v>
      </c>
      <c r="H121" s="27" t="str">
        <f t="shared" si="10"/>
        <v>N/A</v>
      </c>
      <c r="I121" s="26">
        <v>0</v>
      </c>
      <c r="J121" s="27" t="str">
        <f t="shared" si="11"/>
        <v>N/A</v>
      </c>
      <c r="K121" s="26">
        <v>0</v>
      </c>
      <c r="L121" s="27" t="str">
        <f t="shared" si="12"/>
        <v>N/A</v>
      </c>
      <c r="M121" s="54"/>
      <c r="N121" s="14" t="str">
        <f t="shared" si="13"/>
        <v>NA</v>
      </c>
      <c r="O121" s="29">
        <f t="shared" si="14"/>
        <v>0</v>
      </c>
      <c r="P121" s="14" t="str">
        <f t="shared" si="15"/>
        <v>NA</v>
      </c>
    </row>
    <row r="122" spans="1:16" x14ac:dyDescent="0.25">
      <c r="A122" s="36"/>
      <c r="B122" s="37">
        <v>0</v>
      </c>
      <c r="C122" s="26">
        <v>0</v>
      </c>
      <c r="D122" s="27" t="str">
        <f t="shared" si="8"/>
        <v>N/A</v>
      </c>
      <c r="E122" s="26">
        <v>0</v>
      </c>
      <c r="F122" s="27" t="str">
        <f t="shared" si="9"/>
        <v>N/A</v>
      </c>
      <c r="G122" s="26">
        <v>0</v>
      </c>
      <c r="H122" s="27" t="str">
        <f t="shared" si="10"/>
        <v>N/A</v>
      </c>
      <c r="I122" s="26">
        <v>0</v>
      </c>
      <c r="J122" s="27" t="str">
        <f t="shared" si="11"/>
        <v>N/A</v>
      </c>
      <c r="K122" s="26">
        <v>0</v>
      </c>
      <c r="L122" s="27" t="str">
        <f t="shared" si="12"/>
        <v>N/A</v>
      </c>
      <c r="M122" s="54"/>
      <c r="N122" s="14" t="str">
        <f t="shared" si="13"/>
        <v>NA</v>
      </c>
      <c r="O122" s="29">
        <f t="shared" si="14"/>
        <v>0</v>
      </c>
      <c r="P122" s="14" t="str">
        <f t="shared" si="15"/>
        <v>NA</v>
      </c>
    </row>
    <row r="123" spans="1:16" x14ac:dyDescent="0.25">
      <c r="A123" s="34"/>
      <c r="B123" s="35">
        <v>0</v>
      </c>
      <c r="C123" s="26">
        <v>0</v>
      </c>
      <c r="D123" s="27" t="str">
        <f t="shared" si="8"/>
        <v>N/A</v>
      </c>
      <c r="E123" s="26">
        <v>0</v>
      </c>
      <c r="F123" s="27" t="str">
        <f t="shared" si="9"/>
        <v>N/A</v>
      </c>
      <c r="G123" s="26">
        <v>0</v>
      </c>
      <c r="H123" s="27" t="str">
        <f t="shared" si="10"/>
        <v>N/A</v>
      </c>
      <c r="I123" s="26">
        <v>0</v>
      </c>
      <c r="J123" s="27" t="str">
        <f t="shared" si="11"/>
        <v>N/A</v>
      </c>
      <c r="K123" s="26">
        <v>0</v>
      </c>
      <c r="L123" s="27" t="str">
        <f t="shared" si="12"/>
        <v>N/A</v>
      </c>
      <c r="M123" s="54"/>
      <c r="N123" s="14" t="str">
        <f t="shared" si="13"/>
        <v>NA</v>
      </c>
      <c r="O123" s="29">
        <f t="shared" si="14"/>
        <v>0</v>
      </c>
      <c r="P123" s="14" t="str">
        <f t="shared" si="15"/>
        <v>NA</v>
      </c>
    </row>
    <row r="124" spans="1:16" x14ac:dyDescent="0.25">
      <c r="A124" s="36"/>
      <c r="B124" s="37">
        <v>0</v>
      </c>
      <c r="C124" s="26">
        <v>0</v>
      </c>
      <c r="D124" s="27" t="str">
        <f t="shared" si="8"/>
        <v>N/A</v>
      </c>
      <c r="E124" s="26">
        <v>0</v>
      </c>
      <c r="F124" s="27" t="str">
        <f t="shared" si="9"/>
        <v>N/A</v>
      </c>
      <c r="G124" s="26">
        <v>0</v>
      </c>
      <c r="H124" s="27" t="str">
        <f t="shared" si="10"/>
        <v>N/A</v>
      </c>
      <c r="I124" s="26">
        <v>0</v>
      </c>
      <c r="J124" s="27" t="str">
        <f t="shared" si="11"/>
        <v>N/A</v>
      </c>
      <c r="K124" s="26">
        <v>0</v>
      </c>
      <c r="L124" s="27" t="str">
        <f t="shared" si="12"/>
        <v>N/A</v>
      </c>
      <c r="M124" s="54"/>
      <c r="N124" s="14" t="str">
        <f t="shared" si="13"/>
        <v>NA</v>
      </c>
      <c r="O124" s="29">
        <f t="shared" si="14"/>
        <v>0</v>
      </c>
      <c r="P124" s="14" t="str">
        <f t="shared" si="15"/>
        <v>NA</v>
      </c>
    </row>
    <row r="125" spans="1:16" x14ac:dyDescent="0.25">
      <c r="A125" s="34"/>
      <c r="B125" s="35">
        <v>0</v>
      </c>
      <c r="C125" s="26">
        <v>0</v>
      </c>
      <c r="D125" s="27" t="str">
        <f t="shared" si="8"/>
        <v>N/A</v>
      </c>
      <c r="E125" s="26">
        <v>0</v>
      </c>
      <c r="F125" s="27" t="str">
        <f t="shared" si="9"/>
        <v>N/A</v>
      </c>
      <c r="G125" s="26">
        <v>0</v>
      </c>
      <c r="H125" s="27" t="str">
        <f t="shared" si="10"/>
        <v>N/A</v>
      </c>
      <c r="I125" s="26">
        <v>0</v>
      </c>
      <c r="J125" s="27" t="str">
        <f t="shared" si="11"/>
        <v>N/A</v>
      </c>
      <c r="K125" s="26">
        <v>0</v>
      </c>
      <c r="L125" s="27" t="str">
        <f t="shared" si="12"/>
        <v>N/A</v>
      </c>
      <c r="M125" s="54"/>
      <c r="N125" s="14" t="str">
        <f t="shared" si="13"/>
        <v>NA</v>
      </c>
      <c r="O125" s="29">
        <f t="shared" si="14"/>
        <v>0</v>
      </c>
      <c r="P125" s="14" t="str">
        <f t="shared" si="15"/>
        <v>NA</v>
      </c>
    </row>
    <row r="126" spans="1:16" x14ac:dyDescent="0.25">
      <c r="A126" s="36"/>
      <c r="B126" s="37">
        <v>0</v>
      </c>
      <c r="C126" s="26">
        <v>0</v>
      </c>
      <c r="D126" s="27" t="str">
        <f t="shared" si="8"/>
        <v>N/A</v>
      </c>
      <c r="E126" s="26">
        <v>0</v>
      </c>
      <c r="F126" s="27" t="str">
        <f t="shared" si="9"/>
        <v>N/A</v>
      </c>
      <c r="G126" s="26">
        <v>0</v>
      </c>
      <c r="H126" s="27" t="str">
        <f t="shared" si="10"/>
        <v>N/A</v>
      </c>
      <c r="I126" s="26">
        <v>0</v>
      </c>
      <c r="J126" s="27" t="str">
        <f t="shared" si="11"/>
        <v>N/A</v>
      </c>
      <c r="K126" s="26">
        <v>0</v>
      </c>
      <c r="L126" s="27" t="str">
        <f t="shared" si="12"/>
        <v>N/A</v>
      </c>
      <c r="M126" s="54"/>
      <c r="N126" s="14" t="str">
        <f t="shared" si="13"/>
        <v>NA</v>
      </c>
      <c r="O126" s="29">
        <f t="shared" si="14"/>
        <v>0</v>
      </c>
      <c r="P126" s="14" t="str">
        <f t="shared" si="15"/>
        <v>NA</v>
      </c>
    </row>
    <row r="127" spans="1:16" x14ac:dyDescent="0.25">
      <c r="A127" s="34"/>
      <c r="B127" s="35">
        <v>0</v>
      </c>
      <c r="C127" s="26">
        <v>0</v>
      </c>
      <c r="D127" s="27" t="str">
        <f t="shared" si="8"/>
        <v>N/A</v>
      </c>
      <c r="E127" s="26">
        <v>0</v>
      </c>
      <c r="F127" s="27" t="str">
        <f t="shared" si="9"/>
        <v>N/A</v>
      </c>
      <c r="G127" s="26">
        <v>0</v>
      </c>
      <c r="H127" s="27" t="str">
        <f t="shared" si="10"/>
        <v>N/A</v>
      </c>
      <c r="I127" s="26">
        <v>0</v>
      </c>
      <c r="J127" s="27" t="str">
        <f t="shared" si="11"/>
        <v>N/A</v>
      </c>
      <c r="K127" s="26">
        <v>0</v>
      </c>
      <c r="L127" s="27" t="str">
        <f t="shared" si="12"/>
        <v>N/A</v>
      </c>
      <c r="M127" s="54"/>
      <c r="N127" s="14" t="str">
        <f t="shared" si="13"/>
        <v>NA</v>
      </c>
      <c r="O127" s="29">
        <f t="shared" si="14"/>
        <v>0</v>
      </c>
      <c r="P127" s="14" t="str">
        <f t="shared" si="15"/>
        <v>NA</v>
      </c>
    </row>
    <row r="128" spans="1:16" x14ac:dyDescent="0.25">
      <c r="A128" s="34"/>
      <c r="B128" s="35">
        <v>0</v>
      </c>
      <c r="C128" s="26">
        <v>0</v>
      </c>
      <c r="D128" s="27" t="str">
        <f t="shared" si="8"/>
        <v>N/A</v>
      </c>
      <c r="E128" s="26">
        <v>0</v>
      </c>
      <c r="F128" s="27" t="str">
        <f t="shared" si="9"/>
        <v>N/A</v>
      </c>
      <c r="G128" s="26">
        <v>0</v>
      </c>
      <c r="H128" s="27" t="str">
        <f t="shared" si="10"/>
        <v>N/A</v>
      </c>
      <c r="I128" s="26">
        <v>0</v>
      </c>
      <c r="J128" s="27" t="str">
        <f t="shared" si="11"/>
        <v>N/A</v>
      </c>
      <c r="K128" s="26">
        <v>0</v>
      </c>
      <c r="L128" s="27" t="str">
        <f t="shared" si="12"/>
        <v>N/A</v>
      </c>
      <c r="M128" s="54"/>
      <c r="N128" s="14" t="str">
        <f t="shared" si="13"/>
        <v>NA</v>
      </c>
      <c r="O128" s="29">
        <f t="shared" si="14"/>
        <v>0</v>
      </c>
      <c r="P128" s="14" t="str">
        <f t="shared" si="15"/>
        <v>NA</v>
      </c>
    </row>
    <row r="129" spans="1:16" x14ac:dyDescent="0.25">
      <c r="A129" s="36"/>
      <c r="B129" s="37">
        <v>0</v>
      </c>
      <c r="C129" s="26">
        <v>0</v>
      </c>
      <c r="D129" s="27" t="str">
        <f t="shared" si="8"/>
        <v>N/A</v>
      </c>
      <c r="E129" s="26">
        <v>0</v>
      </c>
      <c r="F129" s="27" t="str">
        <f t="shared" si="9"/>
        <v>N/A</v>
      </c>
      <c r="G129" s="26">
        <v>0</v>
      </c>
      <c r="H129" s="27" t="str">
        <f t="shared" si="10"/>
        <v>N/A</v>
      </c>
      <c r="I129" s="26">
        <v>0</v>
      </c>
      <c r="J129" s="27" t="str">
        <f t="shared" si="11"/>
        <v>N/A</v>
      </c>
      <c r="K129" s="26">
        <v>0</v>
      </c>
      <c r="L129" s="27" t="str">
        <f t="shared" si="12"/>
        <v>N/A</v>
      </c>
      <c r="M129" s="54"/>
      <c r="N129" s="14" t="str">
        <f t="shared" si="13"/>
        <v>NA</v>
      </c>
      <c r="O129" s="29">
        <f t="shared" si="14"/>
        <v>0</v>
      </c>
      <c r="P129" s="14" t="str">
        <f t="shared" si="15"/>
        <v>NA</v>
      </c>
    </row>
    <row r="130" spans="1:16" x14ac:dyDescent="0.25">
      <c r="A130" s="34"/>
      <c r="B130" s="35">
        <v>0</v>
      </c>
      <c r="C130" s="26">
        <v>0</v>
      </c>
      <c r="D130" s="27" t="str">
        <f t="shared" si="8"/>
        <v>N/A</v>
      </c>
      <c r="E130" s="26">
        <v>0</v>
      </c>
      <c r="F130" s="27" t="str">
        <f t="shared" si="9"/>
        <v>N/A</v>
      </c>
      <c r="G130" s="26">
        <v>0</v>
      </c>
      <c r="H130" s="27" t="str">
        <f t="shared" si="10"/>
        <v>N/A</v>
      </c>
      <c r="I130" s="26">
        <v>0</v>
      </c>
      <c r="J130" s="27" t="str">
        <f t="shared" si="11"/>
        <v>N/A</v>
      </c>
      <c r="K130" s="26">
        <v>0</v>
      </c>
      <c r="L130" s="27" t="str">
        <f t="shared" si="12"/>
        <v>N/A</v>
      </c>
      <c r="M130" s="54"/>
      <c r="N130" s="14" t="str">
        <f t="shared" si="13"/>
        <v>NA</v>
      </c>
      <c r="O130" s="29">
        <f t="shared" si="14"/>
        <v>0</v>
      </c>
      <c r="P130" s="14" t="str">
        <f t="shared" si="15"/>
        <v>NA</v>
      </c>
    </row>
    <row r="131" spans="1:16" x14ac:dyDescent="0.25">
      <c r="A131" s="36"/>
      <c r="B131" s="37">
        <v>0</v>
      </c>
      <c r="C131" s="26">
        <v>0</v>
      </c>
      <c r="D131" s="27" t="str">
        <f t="shared" si="8"/>
        <v>N/A</v>
      </c>
      <c r="E131" s="26">
        <v>0</v>
      </c>
      <c r="F131" s="27" t="str">
        <f t="shared" si="9"/>
        <v>N/A</v>
      </c>
      <c r="G131" s="26">
        <v>0</v>
      </c>
      <c r="H131" s="27" t="str">
        <f t="shared" si="10"/>
        <v>N/A</v>
      </c>
      <c r="I131" s="26">
        <v>0</v>
      </c>
      <c r="J131" s="27" t="str">
        <f t="shared" si="11"/>
        <v>N/A</v>
      </c>
      <c r="K131" s="26">
        <v>0</v>
      </c>
      <c r="L131" s="27" t="str">
        <f t="shared" si="12"/>
        <v>N/A</v>
      </c>
      <c r="M131" s="54"/>
      <c r="N131" s="14" t="str">
        <f t="shared" si="13"/>
        <v>NA</v>
      </c>
      <c r="O131" s="29">
        <f t="shared" si="14"/>
        <v>0</v>
      </c>
      <c r="P131" s="14" t="str">
        <f t="shared" si="15"/>
        <v>NA</v>
      </c>
    </row>
    <row r="132" spans="1:16" x14ac:dyDescent="0.25">
      <c r="A132" s="34"/>
      <c r="B132" s="35">
        <v>0</v>
      </c>
      <c r="C132" s="26">
        <v>0</v>
      </c>
      <c r="D132" s="27" t="str">
        <f t="shared" si="8"/>
        <v>N/A</v>
      </c>
      <c r="E132" s="26">
        <v>0</v>
      </c>
      <c r="F132" s="27" t="str">
        <f t="shared" si="9"/>
        <v>N/A</v>
      </c>
      <c r="G132" s="26">
        <v>0</v>
      </c>
      <c r="H132" s="27" t="str">
        <f t="shared" si="10"/>
        <v>N/A</v>
      </c>
      <c r="I132" s="26">
        <v>0</v>
      </c>
      <c r="J132" s="27" t="str">
        <f t="shared" si="11"/>
        <v>N/A</v>
      </c>
      <c r="K132" s="26">
        <v>0</v>
      </c>
      <c r="L132" s="27" t="str">
        <f t="shared" si="12"/>
        <v>N/A</v>
      </c>
      <c r="M132" s="54"/>
      <c r="N132" s="14" t="str">
        <f t="shared" si="13"/>
        <v>NA</v>
      </c>
      <c r="O132" s="29">
        <f t="shared" si="14"/>
        <v>0</v>
      </c>
      <c r="P132" s="14" t="str">
        <f t="shared" si="15"/>
        <v>NA</v>
      </c>
    </row>
    <row r="133" spans="1:16" x14ac:dyDescent="0.25">
      <c r="A133" s="36"/>
      <c r="B133" s="37">
        <v>0</v>
      </c>
      <c r="C133" s="26">
        <v>0</v>
      </c>
      <c r="D133" s="27" t="str">
        <f t="shared" ref="D133:D172" si="16">IF(C133*B133=0,"N/A",C133*B133)</f>
        <v>N/A</v>
      </c>
      <c r="E133" s="26">
        <v>0</v>
      </c>
      <c r="F133" s="27" t="str">
        <f t="shared" ref="F133:F172" si="17">IF(E133*B133=0,"N/A",E133*B133)</f>
        <v>N/A</v>
      </c>
      <c r="G133" s="26">
        <v>0</v>
      </c>
      <c r="H133" s="27" t="str">
        <f t="shared" ref="H133:H172" si="18">IF(G133*B133=0,"N/A",G133*B133)</f>
        <v>N/A</v>
      </c>
      <c r="I133" s="26">
        <v>0</v>
      </c>
      <c r="J133" s="27" t="str">
        <f t="shared" ref="J133:J172" si="19">IF(I133*B133=0,"N/A",I133*B133)</f>
        <v>N/A</v>
      </c>
      <c r="K133" s="26">
        <v>0</v>
      </c>
      <c r="L133" s="27" t="str">
        <f t="shared" ref="L133:L172" si="20">IF(K133*B133=0,"N/A",K133*B133)</f>
        <v>N/A</v>
      </c>
      <c r="M133" s="54"/>
      <c r="N133" s="14" t="str">
        <f t="shared" ref="N133:N172" si="21">IF(D133=O133,$C$2,IF(F133=O133,$E$2,IF(H133=O133,$G$2,IF(J133=O133,$I$2,IF(L133=O133,$K$2,"NA")))))</f>
        <v>NA</v>
      </c>
      <c r="O133" s="29">
        <f t="shared" ref="O133:O172" si="22">MIN(D133,F133,H133,J133,L133)</f>
        <v>0</v>
      </c>
      <c r="P133" s="14" t="str">
        <f t="shared" ref="P133:P172" si="23">N133</f>
        <v>NA</v>
      </c>
    </row>
    <row r="134" spans="1:16" x14ac:dyDescent="0.25">
      <c r="A134" s="34"/>
      <c r="B134" s="35">
        <v>0</v>
      </c>
      <c r="C134" s="26">
        <v>0</v>
      </c>
      <c r="D134" s="27" t="str">
        <f t="shared" si="16"/>
        <v>N/A</v>
      </c>
      <c r="E134" s="26">
        <v>0</v>
      </c>
      <c r="F134" s="27" t="str">
        <f t="shared" si="17"/>
        <v>N/A</v>
      </c>
      <c r="G134" s="26">
        <v>0</v>
      </c>
      <c r="H134" s="27" t="str">
        <f t="shared" si="18"/>
        <v>N/A</v>
      </c>
      <c r="I134" s="26">
        <v>0</v>
      </c>
      <c r="J134" s="27" t="str">
        <f t="shared" si="19"/>
        <v>N/A</v>
      </c>
      <c r="K134" s="26">
        <v>0</v>
      </c>
      <c r="L134" s="27" t="str">
        <f t="shared" si="20"/>
        <v>N/A</v>
      </c>
      <c r="M134" s="54"/>
      <c r="N134" s="14" t="str">
        <f t="shared" si="21"/>
        <v>NA</v>
      </c>
      <c r="O134" s="29">
        <f t="shared" si="22"/>
        <v>0</v>
      </c>
      <c r="P134" s="14" t="str">
        <f t="shared" si="23"/>
        <v>NA</v>
      </c>
    </row>
    <row r="135" spans="1:16" x14ac:dyDescent="0.25">
      <c r="A135" s="36"/>
      <c r="B135" s="37">
        <v>0</v>
      </c>
      <c r="C135" s="26">
        <v>0</v>
      </c>
      <c r="D135" s="27" t="str">
        <f t="shared" si="16"/>
        <v>N/A</v>
      </c>
      <c r="E135" s="26">
        <v>0</v>
      </c>
      <c r="F135" s="27" t="str">
        <f t="shared" si="17"/>
        <v>N/A</v>
      </c>
      <c r="G135" s="26">
        <v>0</v>
      </c>
      <c r="H135" s="27" t="str">
        <f t="shared" si="18"/>
        <v>N/A</v>
      </c>
      <c r="I135" s="26">
        <v>0</v>
      </c>
      <c r="J135" s="27" t="str">
        <f t="shared" si="19"/>
        <v>N/A</v>
      </c>
      <c r="K135" s="26">
        <v>0</v>
      </c>
      <c r="L135" s="27" t="str">
        <f t="shared" si="20"/>
        <v>N/A</v>
      </c>
      <c r="M135" s="54"/>
      <c r="N135" s="14" t="str">
        <f t="shared" si="21"/>
        <v>NA</v>
      </c>
      <c r="O135" s="29">
        <f t="shared" si="22"/>
        <v>0</v>
      </c>
      <c r="P135" s="14" t="str">
        <f t="shared" si="23"/>
        <v>NA</v>
      </c>
    </row>
    <row r="136" spans="1:16" x14ac:dyDescent="0.25">
      <c r="A136" s="34"/>
      <c r="B136" s="35">
        <v>0</v>
      </c>
      <c r="C136" s="26">
        <v>0</v>
      </c>
      <c r="D136" s="27" t="str">
        <f t="shared" si="16"/>
        <v>N/A</v>
      </c>
      <c r="E136" s="26">
        <v>0</v>
      </c>
      <c r="F136" s="27" t="str">
        <f t="shared" si="17"/>
        <v>N/A</v>
      </c>
      <c r="G136" s="26">
        <v>0</v>
      </c>
      <c r="H136" s="27" t="str">
        <f t="shared" si="18"/>
        <v>N/A</v>
      </c>
      <c r="I136" s="26">
        <v>0</v>
      </c>
      <c r="J136" s="27" t="str">
        <f t="shared" si="19"/>
        <v>N/A</v>
      </c>
      <c r="K136" s="26">
        <v>0</v>
      </c>
      <c r="L136" s="27" t="str">
        <f t="shared" si="20"/>
        <v>N/A</v>
      </c>
      <c r="M136" s="54"/>
      <c r="N136" s="14" t="str">
        <f t="shared" si="21"/>
        <v>NA</v>
      </c>
      <c r="O136" s="29">
        <f t="shared" si="22"/>
        <v>0</v>
      </c>
      <c r="P136" s="14" t="str">
        <f t="shared" si="23"/>
        <v>NA</v>
      </c>
    </row>
    <row r="137" spans="1:16" ht="15.75" thickBot="1" x14ac:dyDescent="0.3">
      <c r="A137" s="38"/>
      <c r="B137" s="39">
        <v>0</v>
      </c>
      <c r="C137" s="26">
        <v>0</v>
      </c>
      <c r="D137" s="27" t="str">
        <f t="shared" si="16"/>
        <v>N/A</v>
      </c>
      <c r="E137" s="26">
        <v>0</v>
      </c>
      <c r="F137" s="27" t="str">
        <f t="shared" si="17"/>
        <v>N/A</v>
      </c>
      <c r="G137" s="26">
        <v>0</v>
      </c>
      <c r="H137" s="27" t="str">
        <f t="shared" si="18"/>
        <v>N/A</v>
      </c>
      <c r="I137" s="26">
        <v>0</v>
      </c>
      <c r="J137" s="27" t="str">
        <f t="shared" si="19"/>
        <v>N/A</v>
      </c>
      <c r="K137" s="26">
        <v>0</v>
      </c>
      <c r="L137" s="27" t="str">
        <f t="shared" si="20"/>
        <v>N/A</v>
      </c>
      <c r="M137" s="54"/>
      <c r="N137" s="14" t="str">
        <f t="shared" si="21"/>
        <v>NA</v>
      </c>
      <c r="O137" s="29">
        <f t="shared" si="22"/>
        <v>0</v>
      </c>
      <c r="P137" s="14" t="str">
        <f t="shared" si="23"/>
        <v>NA</v>
      </c>
    </row>
    <row r="138" spans="1:16" x14ac:dyDescent="0.25">
      <c r="A138" s="36"/>
      <c r="B138" s="37">
        <v>0</v>
      </c>
      <c r="C138" s="26">
        <v>0</v>
      </c>
      <c r="D138" s="27" t="str">
        <f t="shared" si="16"/>
        <v>N/A</v>
      </c>
      <c r="E138" s="26">
        <v>0</v>
      </c>
      <c r="F138" s="27" t="str">
        <f t="shared" si="17"/>
        <v>N/A</v>
      </c>
      <c r="G138" s="26">
        <v>0</v>
      </c>
      <c r="H138" s="27" t="str">
        <f t="shared" si="18"/>
        <v>N/A</v>
      </c>
      <c r="I138" s="26">
        <v>0</v>
      </c>
      <c r="J138" s="27" t="str">
        <f t="shared" si="19"/>
        <v>N/A</v>
      </c>
      <c r="K138" s="26">
        <v>0</v>
      </c>
      <c r="L138" s="27" t="str">
        <f t="shared" si="20"/>
        <v>N/A</v>
      </c>
      <c r="M138" s="54"/>
      <c r="N138" s="14" t="str">
        <f t="shared" si="21"/>
        <v>NA</v>
      </c>
      <c r="O138" s="29">
        <f t="shared" si="22"/>
        <v>0</v>
      </c>
      <c r="P138" s="14" t="str">
        <f t="shared" si="23"/>
        <v>NA</v>
      </c>
    </row>
    <row r="139" spans="1:16" x14ac:dyDescent="0.25">
      <c r="A139" s="34"/>
      <c r="B139" s="35">
        <v>0</v>
      </c>
      <c r="C139" s="26">
        <v>0</v>
      </c>
      <c r="D139" s="27" t="str">
        <f t="shared" si="16"/>
        <v>N/A</v>
      </c>
      <c r="E139" s="26">
        <v>0</v>
      </c>
      <c r="F139" s="27" t="str">
        <f t="shared" si="17"/>
        <v>N/A</v>
      </c>
      <c r="G139" s="26">
        <v>0</v>
      </c>
      <c r="H139" s="27" t="str">
        <f t="shared" si="18"/>
        <v>N/A</v>
      </c>
      <c r="I139" s="26">
        <v>0</v>
      </c>
      <c r="J139" s="27" t="str">
        <f t="shared" si="19"/>
        <v>N/A</v>
      </c>
      <c r="K139" s="26">
        <v>0</v>
      </c>
      <c r="L139" s="27" t="str">
        <f t="shared" si="20"/>
        <v>N/A</v>
      </c>
      <c r="M139" s="54"/>
      <c r="N139" s="14" t="str">
        <f t="shared" si="21"/>
        <v>NA</v>
      </c>
      <c r="O139" s="29">
        <f t="shared" si="22"/>
        <v>0</v>
      </c>
      <c r="P139" s="14" t="str">
        <f t="shared" si="23"/>
        <v>NA</v>
      </c>
    </row>
    <row r="140" spans="1:16" x14ac:dyDescent="0.25">
      <c r="A140" s="36"/>
      <c r="B140" s="37">
        <v>0</v>
      </c>
      <c r="C140" s="26">
        <v>0</v>
      </c>
      <c r="D140" s="27" t="str">
        <f t="shared" si="16"/>
        <v>N/A</v>
      </c>
      <c r="E140" s="26">
        <v>0</v>
      </c>
      <c r="F140" s="27" t="str">
        <f t="shared" si="17"/>
        <v>N/A</v>
      </c>
      <c r="G140" s="26">
        <v>0</v>
      </c>
      <c r="H140" s="27" t="str">
        <f t="shared" si="18"/>
        <v>N/A</v>
      </c>
      <c r="I140" s="26">
        <v>0</v>
      </c>
      <c r="J140" s="27" t="str">
        <f t="shared" si="19"/>
        <v>N/A</v>
      </c>
      <c r="K140" s="26">
        <v>0</v>
      </c>
      <c r="L140" s="27" t="str">
        <f t="shared" si="20"/>
        <v>N/A</v>
      </c>
      <c r="M140" s="54"/>
      <c r="N140" s="14" t="str">
        <f t="shared" si="21"/>
        <v>NA</v>
      </c>
      <c r="O140" s="29">
        <f t="shared" si="22"/>
        <v>0</v>
      </c>
      <c r="P140" s="14" t="str">
        <f t="shared" si="23"/>
        <v>NA</v>
      </c>
    </row>
    <row r="141" spans="1:16" x14ac:dyDescent="0.25">
      <c r="A141" s="34"/>
      <c r="B141" s="35">
        <v>0</v>
      </c>
      <c r="C141" s="26">
        <v>0</v>
      </c>
      <c r="D141" s="27" t="str">
        <f t="shared" si="16"/>
        <v>N/A</v>
      </c>
      <c r="E141" s="26">
        <v>0</v>
      </c>
      <c r="F141" s="27" t="str">
        <f t="shared" si="17"/>
        <v>N/A</v>
      </c>
      <c r="G141" s="26">
        <v>0</v>
      </c>
      <c r="H141" s="27" t="str">
        <f t="shared" si="18"/>
        <v>N/A</v>
      </c>
      <c r="I141" s="26">
        <v>0</v>
      </c>
      <c r="J141" s="27" t="str">
        <f t="shared" si="19"/>
        <v>N/A</v>
      </c>
      <c r="K141" s="26">
        <v>0</v>
      </c>
      <c r="L141" s="27" t="str">
        <f t="shared" si="20"/>
        <v>N/A</v>
      </c>
      <c r="M141" s="54"/>
      <c r="N141" s="14" t="str">
        <f t="shared" si="21"/>
        <v>NA</v>
      </c>
      <c r="O141" s="29">
        <f t="shared" si="22"/>
        <v>0</v>
      </c>
      <c r="P141" s="14" t="str">
        <f t="shared" si="23"/>
        <v>NA</v>
      </c>
    </row>
    <row r="142" spans="1:16" x14ac:dyDescent="0.25">
      <c r="A142" s="36"/>
      <c r="B142" s="37">
        <v>0</v>
      </c>
      <c r="C142" s="26">
        <v>0</v>
      </c>
      <c r="D142" s="27" t="str">
        <f t="shared" si="16"/>
        <v>N/A</v>
      </c>
      <c r="E142" s="26">
        <v>0</v>
      </c>
      <c r="F142" s="27" t="str">
        <f t="shared" si="17"/>
        <v>N/A</v>
      </c>
      <c r="G142" s="26">
        <v>0</v>
      </c>
      <c r="H142" s="27" t="str">
        <f t="shared" si="18"/>
        <v>N/A</v>
      </c>
      <c r="I142" s="26">
        <v>0</v>
      </c>
      <c r="J142" s="27" t="str">
        <f t="shared" si="19"/>
        <v>N/A</v>
      </c>
      <c r="K142" s="26">
        <v>0</v>
      </c>
      <c r="L142" s="27" t="str">
        <f t="shared" si="20"/>
        <v>N/A</v>
      </c>
      <c r="M142" s="54"/>
      <c r="N142" s="14" t="str">
        <f t="shared" si="21"/>
        <v>NA</v>
      </c>
      <c r="O142" s="29">
        <f t="shared" si="22"/>
        <v>0</v>
      </c>
      <c r="P142" s="14" t="str">
        <f t="shared" si="23"/>
        <v>NA</v>
      </c>
    </row>
    <row r="143" spans="1:16" x14ac:dyDescent="0.25">
      <c r="A143" s="34"/>
      <c r="B143" s="35">
        <v>0</v>
      </c>
      <c r="C143" s="26">
        <v>0</v>
      </c>
      <c r="D143" s="27" t="str">
        <f t="shared" si="16"/>
        <v>N/A</v>
      </c>
      <c r="E143" s="26">
        <v>0</v>
      </c>
      <c r="F143" s="27" t="str">
        <f t="shared" si="17"/>
        <v>N/A</v>
      </c>
      <c r="G143" s="26">
        <v>0</v>
      </c>
      <c r="H143" s="27" t="str">
        <f t="shared" si="18"/>
        <v>N/A</v>
      </c>
      <c r="I143" s="26">
        <v>0</v>
      </c>
      <c r="J143" s="27" t="str">
        <f t="shared" si="19"/>
        <v>N/A</v>
      </c>
      <c r="K143" s="26">
        <v>0</v>
      </c>
      <c r="L143" s="27" t="str">
        <f t="shared" si="20"/>
        <v>N/A</v>
      </c>
      <c r="M143" s="54"/>
      <c r="N143" s="14" t="str">
        <f t="shared" si="21"/>
        <v>NA</v>
      </c>
      <c r="O143" s="29">
        <f t="shared" si="22"/>
        <v>0</v>
      </c>
      <c r="P143" s="14" t="str">
        <f t="shared" si="23"/>
        <v>NA</v>
      </c>
    </row>
    <row r="144" spans="1:16" x14ac:dyDescent="0.25">
      <c r="A144" s="36"/>
      <c r="B144" s="37">
        <v>0</v>
      </c>
      <c r="C144" s="26">
        <v>0</v>
      </c>
      <c r="D144" s="27" t="str">
        <f t="shared" si="16"/>
        <v>N/A</v>
      </c>
      <c r="E144" s="26">
        <v>0</v>
      </c>
      <c r="F144" s="27" t="str">
        <f t="shared" si="17"/>
        <v>N/A</v>
      </c>
      <c r="G144" s="26">
        <v>0</v>
      </c>
      <c r="H144" s="27" t="str">
        <f t="shared" si="18"/>
        <v>N/A</v>
      </c>
      <c r="I144" s="26">
        <v>0</v>
      </c>
      <c r="J144" s="27" t="str">
        <f t="shared" si="19"/>
        <v>N/A</v>
      </c>
      <c r="K144" s="26">
        <v>0</v>
      </c>
      <c r="L144" s="27" t="str">
        <f t="shared" si="20"/>
        <v>N/A</v>
      </c>
      <c r="M144" s="54"/>
      <c r="N144" s="14" t="str">
        <f t="shared" si="21"/>
        <v>NA</v>
      </c>
      <c r="O144" s="29">
        <f t="shared" si="22"/>
        <v>0</v>
      </c>
      <c r="P144" s="14" t="str">
        <f t="shared" si="23"/>
        <v>NA</v>
      </c>
    </row>
    <row r="145" spans="1:16" x14ac:dyDescent="0.25">
      <c r="A145" s="34"/>
      <c r="B145" s="35">
        <v>0</v>
      </c>
      <c r="C145" s="26">
        <v>0</v>
      </c>
      <c r="D145" s="27" t="str">
        <f t="shared" si="16"/>
        <v>N/A</v>
      </c>
      <c r="E145" s="26">
        <v>0</v>
      </c>
      <c r="F145" s="27" t="str">
        <f t="shared" si="17"/>
        <v>N/A</v>
      </c>
      <c r="G145" s="26">
        <v>0</v>
      </c>
      <c r="H145" s="27" t="str">
        <f t="shared" si="18"/>
        <v>N/A</v>
      </c>
      <c r="I145" s="26">
        <v>0</v>
      </c>
      <c r="J145" s="27" t="str">
        <f t="shared" si="19"/>
        <v>N/A</v>
      </c>
      <c r="K145" s="26">
        <v>0</v>
      </c>
      <c r="L145" s="27" t="str">
        <f t="shared" si="20"/>
        <v>N/A</v>
      </c>
      <c r="M145" s="54"/>
      <c r="N145" s="14" t="str">
        <f t="shared" si="21"/>
        <v>NA</v>
      </c>
      <c r="O145" s="29">
        <f t="shared" si="22"/>
        <v>0</v>
      </c>
      <c r="P145" s="14" t="str">
        <f t="shared" si="23"/>
        <v>NA</v>
      </c>
    </row>
    <row r="146" spans="1:16" x14ac:dyDescent="0.25">
      <c r="A146" s="36"/>
      <c r="B146" s="37">
        <v>0</v>
      </c>
      <c r="C146" s="26">
        <v>0</v>
      </c>
      <c r="D146" s="27" t="str">
        <f t="shared" si="16"/>
        <v>N/A</v>
      </c>
      <c r="E146" s="26">
        <v>0</v>
      </c>
      <c r="F146" s="27" t="str">
        <f t="shared" si="17"/>
        <v>N/A</v>
      </c>
      <c r="G146" s="26">
        <v>0</v>
      </c>
      <c r="H146" s="27" t="str">
        <f t="shared" si="18"/>
        <v>N/A</v>
      </c>
      <c r="I146" s="26">
        <v>0</v>
      </c>
      <c r="J146" s="27" t="str">
        <f t="shared" si="19"/>
        <v>N/A</v>
      </c>
      <c r="K146" s="26">
        <v>0</v>
      </c>
      <c r="L146" s="27" t="str">
        <f t="shared" si="20"/>
        <v>N/A</v>
      </c>
      <c r="M146" s="54"/>
      <c r="N146" s="14" t="str">
        <f t="shared" si="21"/>
        <v>NA</v>
      </c>
      <c r="O146" s="29">
        <f t="shared" si="22"/>
        <v>0</v>
      </c>
      <c r="P146" s="14" t="str">
        <f t="shared" si="23"/>
        <v>NA</v>
      </c>
    </row>
    <row r="147" spans="1:16" x14ac:dyDescent="0.25">
      <c r="A147" s="34"/>
      <c r="B147" s="35">
        <v>0</v>
      </c>
      <c r="C147" s="26">
        <v>0</v>
      </c>
      <c r="D147" s="27" t="str">
        <f t="shared" si="16"/>
        <v>N/A</v>
      </c>
      <c r="E147" s="26">
        <v>0</v>
      </c>
      <c r="F147" s="27" t="str">
        <f t="shared" si="17"/>
        <v>N/A</v>
      </c>
      <c r="G147" s="26">
        <v>0</v>
      </c>
      <c r="H147" s="27" t="str">
        <f t="shared" si="18"/>
        <v>N/A</v>
      </c>
      <c r="I147" s="26">
        <v>0</v>
      </c>
      <c r="J147" s="27" t="str">
        <f t="shared" si="19"/>
        <v>N/A</v>
      </c>
      <c r="K147" s="26">
        <v>0</v>
      </c>
      <c r="L147" s="27" t="str">
        <f t="shared" si="20"/>
        <v>N/A</v>
      </c>
      <c r="M147" s="54"/>
      <c r="N147" s="14" t="str">
        <f t="shared" si="21"/>
        <v>NA</v>
      </c>
      <c r="O147" s="29">
        <f t="shared" si="22"/>
        <v>0</v>
      </c>
      <c r="P147" s="14" t="str">
        <f t="shared" si="23"/>
        <v>NA</v>
      </c>
    </row>
    <row r="148" spans="1:16" x14ac:dyDescent="0.25">
      <c r="A148" s="36"/>
      <c r="B148" s="37">
        <v>0</v>
      </c>
      <c r="C148" s="26">
        <v>0</v>
      </c>
      <c r="D148" s="27" t="str">
        <f t="shared" si="16"/>
        <v>N/A</v>
      </c>
      <c r="E148" s="26">
        <v>0</v>
      </c>
      <c r="F148" s="27" t="str">
        <f t="shared" si="17"/>
        <v>N/A</v>
      </c>
      <c r="G148" s="26">
        <v>0</v>
      </c>
      <c r="H148" s="27" t="str">
        <f t="shared" si="18"/>
        <v>N/A</v>
      </c>
      <c r="I148" s="26">
        <v>0</v>
      </c>
      <c r="J148" s="27" t="str">
        <f t="shared" si="19"/>
        <v>N/A</v>
      </c>
      <c r="K148" s="26">
        <v>0</v>
      </c>
      <c r="L148" s="27" t="str">
        <f t="shared" si="20"/>
        <v>N/A</v>
      </c>
      <c r="M148" s="54"/>
      <c r="N148" s="14" t="str">
        <f t="shared" si="21"/>
        <v>NA</v>
      </c>
      <c r="O148" s="29">
        <f t="shared" si="22"/>
        <v>0</v>
      </c>
      <c r="P148" s="14" t="str">
        <f t="shared" si="23"/>
        <v>NA</v>
      </c>
    </row>
    <row r="149" spans="1:16" x14ac:dyDescent="0.25">
      <c r="A149" s="34"/>
      <c r="B149" s="35">
        <v>0</v>
      </c>
      <c r="C149" s="26">
        <v>0</v>
      </c>
      <c r="D149" s="27" t="str">
        <f t="shared" si="16"/>
        <v>N/A</v>
      </c>
      <c r="E149" s="26">
        <v>0</v>
      </c>
      <c r="F149" s="27" t="str">
        <f t="shared" si="17"/>
        <v>N/A</v>
      </c>
      <c r="G149" s="26">
        <v>0</v>
      </c>
      <c r="H149" s="27" t="str">
        <f t="shared" si="18"/>
        <v>N/A</v>
      </c>
      <c r="I149" s="26">
        <v>0</v>
      </c>
      <c r="J149" s="27" t="str">
        <f t="shared" si="19"/>
        <v>N/A</v>
      </c>
      <c r="K149" s="26">
        <v>0</v>
      </c>
      <c r="L149" s="27" t="str">
        <f t="shared" si="20"/>
        <v>N/A</v>
      </c>
      <c r="M149" s="54"/>
      <c r="N149" s="14" t="str">
        <f t="shared" si="21"/>
        <v>NA</v>
      </c>
      <c r="O149" s="29">
        <f t="shared" si="22"/>
        <v>0</v>
      </c>
      <c r="P149" s="14" t="str">
        <f t="shared" si="23"/>
        <v>NA</v>
      </c>
    </row>
    <row r="150" spans="1:16" x14ac:dyDescent="0.25">
      <c r="A150" s="34"/>
      <c r="B150" s="35">
        <v>0</v>
      </c>
      <c r="C150" s="26">
        <v>0</v>
      </c>
      <c r="D150" s="27" t="str">
        <f t="shared" si="16"/>
        <v>N/A</v>
      </c>
      <c r="E150" s="26">
        <v>0</v>
      </c>
      <c r="F150" s="27" t="str">
        <f t="shared" si="17"/>
        <v>N/A</v>
      </c>
      <c r="G150" s="26">
        <v>0</v>
      </c>
      <c r="H150" s="27" t="str">
        <f t="shared" si="18"/>
        <v>N/A</v>
      </c>
      <c r="I150" s="26">
        <v>0</v>
      </c>
      <c r="J150" s="27" t="str">
        <f t="shared" si="19"/>
        <v>N/A</v>
      </c>
      <c r="K150" s="26">
        <v>0</v>
      </c>
      <c r="L150" s="27" t="str">
        <f t="shared" si="20"/>
        <v>N/A</v>
      </c>
      <c r="M150" s="54"/>
      <c r="N150" s="14" t="str">
        <f t="shared" si="21"/>
        <v>NA</v>
      </c>
      <c r="O150" s="29">
        <f t="shared" si="22"/>
        <v>0</v>
      </c>
      <c r="P150" s="14" t="str">
        <f t="shared" si="23"/>
        <v>NA</v>
      </c>
    </row>
    <row r="151" spans="1:16" x14ac:dyDescent="0.25">
      <c r="A151" s="36"/>
      <c r="B151" s="37">
        <v>0</v>
      </c>
      <c r="C151" s="26">
        <v>0</v>
      </c>
      <c r="D151" s="27" t="str">
        <f t="shared" si="16"/>
        <v>N/A</v>
      </c>
      <c r="E151" s="26">
        <v>0</v>
      </c>
      <c r="F151" s="27" t="str">
        <f t="shared" si="17"/>
        <v>N/A</v>
      </c>
      <c r="G151" s="26">
        <v>0</v>
      </c>
      <c r="H151" s="27" t="str">
        <f t="shared" si="18"/>
        <v>N/A</v>
      </c>
      <c r="I151" s="26">
        <v>0</v>
      </c>
      <c r="J151" s="27" t="str">
        <f t="shared" si="19"/>
        <v>N/A</v>
      </c>
      <c r="K151" s="26">
        <v>0</v>
      </c>
      <c r="L151" s="27" t="str">
        <f t="shared" si="20"/>
        <v>N/A</v>
      </c>
      <c r="M151" s="54"/>
      <c r="N151" s="14" t="str">
        <f t="shared" si="21"/>
        <v>NA</v>
      </c>
      <c r="O151" s="29">
        <f t="shared" si="22"/>
        <v>0</v>
      </c>
      <c r="P151" s="14" t="str">
        <f t="shared" si="23"/>
        <v>NA</v>
      </c>
    </row>
    <row r="152" spans="1:16" x14ac:dyDescent="0.25">
      <c r="A152" s="34"/>
      <c r="B152" s="35">
        <v>0</v>
      </c>
      <c r="C152" s="26">
        <v>0</v>
      </c>
      <c r="D152" s="27" t="str">
        <f t="shared" si="16"/>
        <v>N/A</v>
      </c>
      <c r="E152" s="26">
        <v>0</v>
      </c>
      <c r="F152" s="27" t="str">
        <f t="shared" si="17"/>
        <v>N/A</v>
      </c>
      <c r="G152" s="26">
        <v>0</v>
      </c>
      <c r="H152" s="27" t="str">
        <f t="shared" si="18"/>
        <v>N/A</v>
      </c>
      <c r="I152" s="26">
        <v>0</v>
      </c>
      <c r="J152" s="27" t="str">
        <f t="shared" si="19"/>
        <v>N/A</v>
      </c>
      <c r="K152" s="26">
        <v>0</v>
      </c>
      <c r="L152" s="27" t="str">
        <f t="shared" si="20"/>
        <v>N/A</v>
      </c>
      <c r="M152" s="54"/>
      <c r="N152" s="14" t="str">
        <f t="shared" si="21"/>
        <v>NA</v>
      </c>
      <c r="O152" s="29">
        <f t="shared" si="22"/>
        <v>0</v>
      </c>
      <c r="P152" s="14" t="str">
        <f t="shared" si="23"/>
        <v>NA</v>
      </c>
    </row>
    <row r="153" spans="1:16" x14ac:dyDescent="0.25">
      <c r="A153" s="36"/>
      <c r="B153" s="37">
        <v>0</v>
      </c>
      <c r="C153" s="26">
        <v>0</v>
      </c>
      <c r="D153" s="27" t="str">
        <f t="shared" si="16"/>
        <v>N/A</v>
      </c>
      <c r="E153" s="26">
        <v>0</v>
      </c>
      <c r="F153" s="27" t="str">
        <f t="shared" si="17"/>
        <v>N/A</v>
      </c>
      <c r="G153" s="26">
        <v>0</v>
      </c>
      <c r="H153" s="27" t="str">
        <f t="shared" si="18"/>
        <v>N/A</v>
      </c>
      <c r="I153" s="26">
        <v>0</v>
      </c>
      <c r="J153" s="27" t="str">
        <f t="shared" si="19"/>
        <v>N/A</v>
      </c>
      <c r="K153" s="26">
        <v>0</v>
      </c>
      <c r="L153" s="27" t="str">
        <f t="shared" si="20"/>
        <v>N/A</v>
      </c>
      <c r="M153" s="54"/>
      <c r="N153" s="14" t="str">
        <f t="shared" si="21"/>
        <v>NA</v>
      </c>
      <c r="O153" s="29">
        <f t="shared" si="22"/>
        <v>0</v>
      </c>
      <c r="P153" s="14" t="str">
        <f t="shared" si="23"/>
        <v>NA</v>
      </c>
    </row>
    <row r="154" spans="1:16" x14ac:dyDescent="0.25">
      <c r="A154" s="34"/>
      <c r="B154" s="35">
        <v>0</v>
      </c>
      <c r="C154" s="26">
        <v>0</v>
      </c>
      <c r="D154" s="27" t="str">
        <f t="shared" si="16"/>
        <v>N/A</v>
      </c>
      <c r="E154" s="26">
        <v>0</v>
      </c>
      <c r="F154" s="27" t="str">
        <f t="shared" si="17"/>
        <v>N/A</v>
      </c>
      <c r="G154" s="26">
        <v>0</v>
      </c>
      <c r="H154" s="27" t="str">
        <f t="shared" si="18"/>
        <v>N/A</v>
      </c>
      <c r="I154" s="26">
        <v>0</v>
      </c>
      <c r="J154" s="27" t="str">
        <f t="shared" si="19"/>
        <v>N/A</v>
      </c>
      <c r="K154" s="26">
        <v>0</v>
      </c>
      <c r="L154" s="27" t="str">
        <f t="shared" si="20"/>
        <v>N/A</v>
      </c>
      <c r="M154" s="54"/>
      <c r="N154" s="14" t="str">
        <f t="shared" si="21"/>
        <v>NA</v>
      </c>
      <c r="O154" s="29">
        <f t="shared" si="22"/>
        <v>0</v>
      </c>
      <c r="P154" s="14" t="str">
        <f t="shared" si="23"/>
        <v>NA</v>
      </c>
    </row>
    <row r="155" spans="1:16" x14ac:dyDescent="0.25">
      <c r="A155" s="36"/>
      <c r="B155" s="37">
        <v>0</v>
      </c>
      <c r="C155" s="26">
        <v>0</v>
      </c>
      <c r="D155" s="27" t="str">
        <f t="shared" si="16"/>
        <v>N/A</v>
      </c>
      <c r="E155" s="26">
        <v>0</v>
      </c>
      <c r="F155" s="27" t="str">
        <f t="shared" si="17"/>
        <v>N/A</v>
      </c>
      <c r="G155" s="26">
        <v>0</v>
      </c>
      <c r="H155" s="27" t="str">
        <f t="shared" si="18"/>
        <v>N/A</v>
      </c>
      <c r="I155" s="26">
        <v>0</v>
      </c>
      <c r="J155" s="27" t="str">
        <f t="shared" si="19"/>
        <v>N/A</v>
      </c>
      <c r="K155" s="26">
        <v>0</v>
      </c>
      <c r="L155" s="27" t="str">
        <f t="shared" si="20"/>
        <v>N/A</v>
      </c>
      <c r="M155" s="54"/>
      <c r="N155" s="14" t="str">
        <f t="shared" si="21"/>
        <v>NA</v>
      </c>
      <c r="O155" s="29">
        <f t="shared" si="22"/>
        <v>0</v>
      </c>
      <c r="P155" s="14" t="str">
        <f t="shared" si="23"/>
        <v>NA</v>
      </c>
    </row>
    <row r="156" spans="1:16" x14ac:dyDescent="0.25">
      <c r="A156" s="34"/>
      <c r="B156" s="35">
        <v>0</v>
      </c>
      <c r="C156" s="26">
        <v>0</v>
      </c>
      <c r="D156" s="27" t="str">
        <f t="shared" si="16"/>
        <v>N/A</v>
      </c>
      <c r="E156" s="26">
        <v>0</v>
      </c>
      <c r="F156" s="27" t="str">
        <f t="shared" si="17"/>
        <v>N/A</v>
      </c>
      <c r="G156" s="26">
        <v>0</v>
      </c>
      <c r="H156" s="27" t="str">
        <f t="shared" si="18"/>
        <v>N/A</v>
      </c>
      <c r="I156" s="26">
        <v>0</v>
      </c>
      <c r="J156" s="27" t="str">
        <f t="shared" si="19"/>
        <v>N/A</v>
      </c>
      <c r="K156" s="26">
        <v>0</v>
      </c>
      <c r="L156" s="27" t="str">
        <f t="shared" si="20"/>
        <v>N/A</v>
      </c>
      <c r="M156" s="54"/>
      <c r="N156" s="14" t="str">
        <f t="shared" si="21"/>
        <v>NA</v>
      </c>
      <c r="O156" s="29">
        <f t="shared" si="22"/>
        <v>0</v>
      </c>
      <c r="P156" s="14" t="str">
        <f t="shared" si="23"/>
        <v>NA</v>
      </c>
    </row>
    <row r="157" spans="1:16" x14ac:dyDescent="0.25">
      <c r="A157" s="36"/>
      <c r="B157" s="37">
        <v>0</v>
      </c>
      <c r="C157" s="26">
        <v>0</v>
      </c>
      <c r="D157" s="27" t="str">
        <f t="shared" si="16"/>
        <v>N/A</v>
      </c>
      <c r="E157" s="26">
        <v>0</v>
      </c>
      <c r="F157" s="27" t="str">
        <f t="shared" si="17"/>
        <v>N/A</v>
      </c>
      <c r="G157" s="26">
        <v>0</v>
      </c>
      <c r="H157" s="27" t="str">
        <f t="shared" si="18"/>
        <v>N/A</v>
      </c>
      <c r="I157" s="26">
        <v>0</v>
      </c>
      <c r="J157" s="27" t="str">
        <f t="shared" si="19"/>
        <v>N/A</v>
      </c>
      <c r="K157" s="26">
        <v>0</v>
      </c>
      <c r="L157" s="27" t="str">
        <f t="shared" si="20"/>
        <v>N/A</v>
      </c>
      <c r="M157" s="54"/>
      <c r="N157" s="14" t="str">
        <f t="shared" si="21"/>
        <v>NA</v>
      </c>
      <c r="O157" s="29">
        <f t="shared" si="22"/>
        <v>0</v>
      </c>
      <c r="P157" s="14" t="str">
        <f t="shared" si="23"/>
        <v>NA</v>
      </c>
    </row>
    <row r="158" spans="1:16" x14ac:dyDescent="0.25">
      <c r="A158" s="34"/>
      <c r="B158" s="35">
        <v>0</v>
      </c>
      <c r="C158" s="26">
        <v>0</v>
      </c>
      <c r="D158" s="27" t="str">
        <f t="shared" si="16"/>
        <v>N/A</v>
      </c>
      <c r="E158" s="26">
        <v>0</v>
      </c>
      <c r="F158" s="27" t="str">
        <f t="shared" si="17"/>
        <v>N/A</v>
      </c>
      <c r="G158" s="26">
        <v>0</v>
      </c>
      <c r="H158" s="27" t="str">
        <f t="shared" si="18"/>
        <v>N/A</v>
      </c>
      <c r="I158" s="26">
        <v>0</v>
      </c>
      <c r="J158" s="27" t="str">
        <f t="shared" si="19"/>
        <v>N/A</v>
      </c>
      <c r="K158" s="26">
        <v>0</v>
      </c>
      <c r="L158" s="27" t="str">
        <f t="shared" si="20"/>
        <v>N/A</v>
      </c>
      <c r="M158" s="54"/>
      <c r="N158" s="14" t="str">
        <f t="shared" si="21"/>
        <v>NA</v>
      </c>
      <c r="O158" s="29">
        <f t="shared" si="22"/>
        <v>0</v>
      </c>
      <c r="P158" s="14" t="str">
        <f t="shared" si="23"/>
        <v>NA</v>
      </c>
    </row>
    <row r="159" spans="1:16" ht="15.75" thickBot="1" x14ac:dyDescent="0.3">
      <c r="A159" s="38"/>
      <c r="B159" s="39">
        <v>0</v>
      </c>
      <c r="C159" s="26">
        <v>0</v>
      </c>
      <c r="D159" s="27" t="str">
        <f t="shared" si="16"/>
        <v>N/A</v>
      </c>
      <c r="E159" s="26">
        <v>0</v>
      </c>
      <c r="F159" s="27" t="str">
        <f t="shared" si="17"/>
        <v>N/A</v>
      </c>
      <c r="G159" s="26">
        <v>0</v>
      </c>
      <c r="H159" s="27" t="str">
        <f t="shared" si="18"/>
        <v>N/A</v>
      </c>
      <c r="I159" s="26">
        <v>0</v>
      </c>
      <c r="J159" s="27" t="str">
        <f t="shared" si="19"/>
        <v>N/A</v>
      </c>
      <c r="K159" s="26">
        <v>0</v>
      </c>
      <c r="L159" s="27" t="str">
        <f t="shared" si="20"/>
        <v>N/A</v>
      </c>
      <c r="M159" s="54"/>
      <c r="N159" s="14" t="str">
        <f t="shared" si="21"/>
        <v>NA</v>
      </c>
      <c r="O159" s="29">
        <f t="shared" si="22"/>
        <v>0</v>
      </c>
      <c r="P159" s="14" t="str">
        <f t="shared" si="23"/>
        <v>NA</v>
      </c>
    </row>
    <row r="160" spans="1:16" x14ac:dyDescent="0.25">
      <c r="A160" s="36"/>
      <c r="B160" s="37">
        <v>0</v>
      </c>
      <c r="C160" s="26">
        <v>0</v>
      </c>
      <c r="D160" s="27" t="str">
        <f t="shared" si="16"/>
        <v>N/A</v>
      </c>
      <c r="E160" s="26">
        <v>0</v>
      </c>
      <c r="F160" s="27" t="str">
        <f t="shared" si="17"/>
        <v>N/A</v>
      </c>
      <c r="G160" s="26">
        <v>0</v>
      </c>
      <c r="H160" s="27" t="str">
        <f t="shared" si="18"/>
        <v>N/A</v>
      </c>
      <c r="I160" s="26">
        <v>0</v>
      </c>
      <c r="J160" s="27" t="str">
        <f t="shared" si="19"/>
        <v>N/A</v>
      </c>
      <c r="K160" s="26">
        <v>0</v>
      </c>
      <c r="L160" s="27" t="str">
        <f t="shared" si="20"/>
        <v>N/A</v>
      </c>
      <c r="M160" s="54"/>
      <c r="N160" s="14" t="str">
        <f t="shared" si="21"/>
        <v>NA</v>
      </c>
      <c r="O160" s="29">
        <f t="shared" si="22"/>
        <v>0</v>
      </c>
      <c r="P160" s="14" t="str">
        <f t="shared" si="23"/>
        <v>NA</v>
      </c>
    </row>
    <row r="161" spans="1:16" x14ac:dyDescent="0.25">
      <c r="A161" s="34"/>
      <c r="B161" s="35">
        <v>0</v>
      </c>
      <c r="C161" s="26">
        <v>0</v>
      </c>
      <c r="D161" s="27" t="str">
        <f t="shared" si="16"/>
        <v>N/A</v>
      </c>
      <c r="E161" s="26">
        <v>0</v>
      </c>
      <c r="F161" s="27" t="str">
        <f t="shared" si="17"/>
        <v>N/A</v>
      </c>
      <c r="G161" s="26">
        <v>0</v>
      </c>
      <c r="H161" s="27" t="str">
        <f t="shared" si="18"/>
        <v>N/A</v>
      </c>
      <c r="I161" s="26">
        <v>0</v>
      </c>
      <c r="J161" s="27" t="str">
        <f t="shared" si="19"/>
        <v>N/A</v>
      </c>
      <c r="K161" s="26">
        <v>0</v>
      </c>
      <c r="L161" s="27" t="str">
        <f t="shared" si="20"/>
        <v>N/A</v>
      </c>
      <c r="M161" s="54"/>
      <c r="N161" s="14" t="str">
        <f t="shared" si="21"/>
        <v>NA</v>
      </c>
      <c r="O161" s="29">
        <f t="shared" si="22"/>
        <v>0</v>
      </c>
      <c r="P161" s="14" t="str">
        <f t="shared" si="23"/>
        <v>NA</v>
      </c>
    </row>
    <row r="162" spans="1:16" x14ac:dyDescent="0.25">
      <c r="A162" s="36"/>
      <c r="B162" s="37">
        <v>0</v>
      </c>
      <c r="C162" s="26">
        <v>0</v>
      </c>
      <c r="D162" s="27" t="str">
        <f t="shared" si="16"/>
        <v>N/A</v>
      </c>
      <c r="E162" s="26">
        <v>0</v>
      </c>
      <c r="F162" s="27" t="str">
        <f t="shared" si="17"/>
        <v>N/A</v>
      </c>
      <c r="G162" s="26">
        <v>0</v>
      </c>
      <c r="H162" s="27" t="str">
        <f t="shared" si="18"/>
        <v>N/A</v>
      </c>
      <c r="I162" s="26">
        <v>0</v>
      </c>
      <c r="J162" s="27" t="str">
        <f t="shared" si="19"/>
        <v>N/A</v>
      </c>
      <c r="K162" s="26">
        <v>0</v>
      </c>
      <c r="L162" s="27" t="str">
        <f t="shared" si="20"/>
        <v>N/A</v>
      </c>
      <c r="M162" s="54"/>
      <c r="N162" s="14" t="str">
        <f t="shared" si="21"/>
        <v>NA</v>
      </c>
      <c r="O162" s="29">
        <f t="shared" si="22"/>
        <v>0</v>
      </c>
      <c r="P162" s="14" t="str">
        <f t="shared" si="23"/>
        <v>NA</v>
      </c>
    </row>
    <row r="163" spans="1:16" x14ac:dyDescent="0.25">
      <c r="A163" s="34"/>
      <c r="B163" s="35">
        <v>0</v>
      </c>
      <c r="C163" s="26">
        <v>0</v>
      </c>
      <c r="D163" s="27" t="str">
        <f t="shared" si="16"/>
        <v>N/A</v>
      </c>
      <c r="E163" s="26">
        <v>0</v>
      </c>
      <c r="F163" s="27" t="str">
        <f t="shared" si="17"/>
        <v>N/A</v>
      </c>
      <c r="G163" s="26">
        <v>0</v>
      </c>
      <c r="H163" s="27" t="str">
        <f t="shared" si="18"/>
        <v>N/A</v>
      </c>
      <c r="I163" s="26">
        <v>0</v>
      </c>
      <c r="J163" s="27" t="str">
        <f t="shared" si="19"/>
        <v>N/A</v>
      </c>
      <c r="K163" s="26">
        <v>0</v>
      </c>
      <c r="L163" s="27" t="str">
        <f t="shared" si="20"/>
        <v>N/A</v>
      </c>
      <c r="M163" s="54"/>
      <c r="N163" s="14" t="str">
        <f t="shared" si="21"/>
        <v>NA</v>
      </c>
      <c r="O163" s="29">
        <f t="shared" si="22"/>
        <v>0</v>
      </c>
      <c r="P163" s="14" t="str">
        <f t="shared" si="23"/>
        <v>NA</v>
      </c>
    </row>
    <row r="164" spans="1:16" x14ac:dyDescent="0.25">
      <c r="A164" s="36"/>
      <c r="B164" s="37">
        <v>0</v>
      </c>
      <c r="C164" s="26">
        <v>0</v>
      </c>
      <c r="D164" s="27" t="str">
        <f t="shared" si="16"/>
        <v>N/A</v>
      </c>
      <c r="E164" s="26">
        <v>0</v>
      </c>
      <c r="F164" s="27" t="str">
        <f t="shared" si="17"/>
        <v>N/A</v>
      </c>
      <c r="G164" s="26">
        <v>0</v>
      </c>
      <c r="H164" s="27" t="str">
        <f t="shared" si="18"/>
        <v>N/A</v>
      </c>
      <c r="I164" s="26">
        <v>0</v>
      </c>
      <c r="J164" s="27" t="str">
        <f t="shared" si="19"/>
        <v>N/A</v>
      </c>
      <c r="K164" s="26">
        <v>0</v>
      </c>
      <c r="L164" s="27" t="str">
        <f t="shared" si="20"/>
        <v>N/A</v>
      </c>
      <c r="M164" s="54"/>
      <c r="N164" s="14" t="str">
        <f t="shared" si="21"/>
        <v>NA</v>
      </c>
      <c r="O164" s="29">
        <f t="shared" si="22"/>
        <v>0</v>
      </c>
      <c r="P164" s="14" t="str">
        <f t="shared" si="23"/>
        <v>NA</v>
      </c>
    </row>
    <row r="165" spans="1:16" x14ac:dyDescent="0.25">
      <c r="A165" s="34"/>
      <c r="B165" s="35">
        <v>0</v>
      </c>
      <c r="C165" s="26">
        <v>0</v>
      </c>
      <c r="D165" s="27" t="str">
        <f t="shared" si="16"/>
        <v>N/A</v>
      </c>
      <c r="E165" s="26">
        <v>0</v>
      </c>
      <c r="F165" s="27" t="str">
        <f t="shared" si="17"/>
        <v>N/A</v>
      </c>
      <c r="G165" s="26">
        <v>0</v>
      </c>
      <c r="H165" s="27" t="str">
        <f t="shared" si="18"/>
        <v>N/A</v>
      </c>
      <c r="I165" s="26">
        <v>0</v>
      </c>
      <c r="J165" s="27" t="str">
        <f t="shared" si="19"/>
        <v>N/A</v>
      </c>
      <c r="K165" s="26">
        <v>0</v>
      </c>
      <c r="L165" s="27" t="str">
        <f t="shared" si="20"/>
        <v>N/A</v>
      </c>
      <c r="M165" s="54"/>
      <c r="N165" s="14" t="str">
        <f t="shared" si="21"/>
        <v>NA</v>
      </c>
      <c r="O165" s="29">
        <f t="shared" si="22"/>
        <v>0</v>
      </c>
      <c r="P165" s="14" t="str">
        <f t="shared" si="23"/>
        <v>NA</v>
      </c>
    </row>
    <row r="166" spans="1:16" x14ac:dyDescent="0.25">
      <c r="A166" s="36"/>
      <c r="B166" s="37">
        <v>0</v>
      </c>
      <c r="C166" s="26">
        <v>0</v>
      </c>
      <c r="D166" s="27" t="str">
        <f t="shared" si="16"/>
        <v>N/A</v>
      </c>
      <c r="E166" s="26">
        <v>0</v>
      </c>
      <c r="F166" s="27" t="str">
        <f t="shared" si="17"/>
        <v>N/A</v>
      </c>
      <c r="G166" s="26">
        <v>0</v>
      </c>
      <c r="H166" s="27" t="str">
        <f t="shared" si="18"/>
        <v>N/A</v>
      </c>
      <c r="I166" s="26">
        <v>0</v>
      </c>
      <c r="J166" s="27" t="str">
        <f t="shared" si="19"/>
        <v>N/A</v>
      </c>
      <c r="K166" s="26">
        <v>0</v>
      </c>
      <c r="L166" s="27" t="str">
        <f t="shared" si="20"/>
        <v>N/A</v>
      </c>
      <c r="M166" s="54"/>
      <c r="N166" s="14" t="str">
        <f t="shared" si="21"/>
        <v>NA</v>
      </c>
      <c r="O166" s="29">
        <f t="shared" si="22"/>
        <v>0</v>
      </c>
      <c r="P166" s="14" t="str">
        <f t="shared" si="23"/>
        <v>NA</v>
      </c>
    </row>
    <row r="167" spans="1:16" x14ac:dyDescent="0.25">
      <c r="A167" s="34"/>
      <c r="B167" s="35">
        <v>0</v>
      </c>
      <c r="C167" s="26">
        <v>0</v>
      </c>
      <c r="D167" s="27" t="str">
        <f t="shared" si="16"/>
        <v>N/A</v>
      </c>
      <c r="E167" s="26">
        <v>0</v>
      </c>
      <c r="F167" s="27" t="str">
        <f t="shared" si="17"/>
        <v>N/A</v>
      </c>
      <c r="G167" s="26">
        <v>0</v>
      </c>
      <c r="H167" s="27" t="str">
        <f t="shared" si="18"/>
        <v>N/A</v>
      </c>
      <c r="I167" s="26">
        <v>0</v>
      </c>
      <c r="J167" s="27" t="str">
        <f t="shared" si="19"/>
        <v>N/A</v>
      </c>
      <c r="K167" s="26">
        <v>0</v>
      </c>
      <c r="L167" s="27" t="str">
        <f t="shared" si="20"/>
        <v>N/A</v>
      </c>
      <c r="M167" s="54"/>
      <c r="N167" s="14" t="str">
        <f t="shared" si="21"/>
        <v>NA</v>
      </c>
      <c r="O167" s="29">
        <f t="shared" si="22"/>
        <v>0</v>
      </c>
      <c r="P167" s="14" t="str">
        <f t="shared" si="23"/>
        <v>NA</v>
      </c>
    </row>
    <row r="168" spans="1:16" x14ac:dyDescent="0.25">
      <c r="A168" s="36"/>
      <c r="B168" s="37">
        <v>0</v>
      </c>
      <c r="C168" s="26">
        <v>0</v>
      </c>
      <c r="D168" s="27" t="str">
        <f t="shared" si="16"/>
        <v>N/A</v>
      </c>
      <c r="E168" s="26">
        <v>0</v>
      </c>
      <c r="F168" s="27" t="str">
        <f t="shared" si="17"/>
        <v>N/A</v>
      </c>
      <c r="G168" s="26">
        <v>0</v>
      </c>
      <c r="H168" s="27" t="str">
        <f t="shared" si="18"/>
        <v>N/A</v>
      </c>
      <c r="I168" s="26">
        <v>0</v>
      </c>
      <c r="J168" s="27" t="str">
        <f t="shared" si="19"/>
        <v>N/A</v>
      </c>
      <c r="K168" s="26">
        <v>0</v>
      </c>
      <c r="L168" s="27" t="str">
        <f t="shared" si="20"/>
        <v>N/A</v>
      </c>
      <c r="M168" s="54"/>
      <c r="N168" s="14" t="str">
        <f t="shared" si="21"/>
        <v>NA</v>
      </c>
      <c r="O168" s="29">
        <f t="shared" si="22"/>
        <v>0</v>
      </c>
      <c r="P168" s="14" t="str">
        <f t="shared" si="23"/>
        <v>NA</v>
      </c>
    </row>
    <row r="169" spans="1:16" x14ac:dyDescent="0.25">
      <c r="A169" s="34"/>
      <c r="B169" s="35">
        <v>0</v>
      </c>
      <c r="C169" s="26">
        <v>0</v>
      </c>
      <c r="D169" s="27" t="str">
        <f t="shared" si="16"/>
        <v>N/A</v>
      </c>
      <c r="E169" s="26">
        <v>0</v>
      </c>
      <c r="F169" s="27" t="str">
        <f t="shared" si="17"/>
        <v>N/A</v>
      </c>
      <c r="G169" s="26">
        <v>0</v>
      </c>
      <c r="H169" s="27" t="str">
        <f t="shared" si="18"/>
        <v>N/A</v>
      </c>
      <c r="I169" s="26">
        <v>0</v>
      </c>
      <c r="J169" s="27" t="str">
        <f t="shared" si="19"/>
        <v>N/A</v>
      </c>
      <c r="K169" s="26">
        <v>0</v>
      </c>
      <c r="L169" s="27" t="str">
        <f t="shared" si="20"/>
        <v>N/A</v>
      </c>
      <c r="M169" s="54"/>
      <c r="N169" s="14" t="str">
        <f t="shared" si="21"/>
        <v>NA</v>
      </c>
      <c r="O169" s="29">
        <f t="shared" si="22"/>
        <v>0</v>
      </c>
      <c r="P169" s="14" t="str">
        <f t="shared" si="23"/>
        <v>NA</v>
      </c>
    </row>
    <row r="170" spans="1:16" x14ac:dyDescent="0.25">
      <c r="A170" s="36"/>
      <c r="B170" s="37">
        <v>0</v>
      </c>
      <c r="C170" s="26">
        <v>0</v>
      </c>
      <c r="D170" s="27" t="str">
        <f t="shared" si="16"/>
        <v>N/A</v>
      </c>
      <c r="E170" s="26">
        <v>0</v>
      </c>
      <c r="F170" s="27" t="str">
        <f t="shared" si="17"/>
        <v>N/A</v>
      </c>
      <c r="G170" s="26">
        <v>0</v>
      </c>
      <c r="H170" s="27" t="str">
        <f t="shared" si="18"/>
        <v>N/A</v>
      </c>
      <c r="I170" s="26">
        <v>0</v>
      </c>
      <c r="J170" s="27" t="str">
        <f t="shared" si="19"/>
        <v>N/A</v>
      </c>
      <c r="K170" s="26">
        <v>0</v>
      </c>
      <c r="L170" s="27" t="str">
        <f t="shared" si="20"/>
        <v>N/A</v>
      </c>
      <c r="M170" s="54"/>
      <c r="N170" s="14" t="str">
        <f t="shared" si="21"/>
        <v>NA</v>
      </c>
      <c r="O170" s="29">
        <f t="shared" si="22"/>
        <v>0</v>
      </c>
      <c r="P170" s="14" t="str">
        <f t="shared" si="23"/>
        <v>NA</v>
      </c>
    </row>
    <row r="171" spans="1:16" x14ac:dyDescent="0.25">
      <c r="A171" s="34"/>
      <c r="B171" s="35">
        <v>0</v>
      </c>
      <c r="C171" s="26">
        <v>0</v>
      </c>
      <c r="D171" s="27" t="str">
        <f t="shared" si="16"/>
        <v>N/A</v>
      </c>
      <c r="E171" s="26">
        <v>0</v>
      </c>
      <c r="F171" s="27" t="str">
        <f t="shared" si="17"/>
        <v>N/A</v>
      </c>
      <c r="G171" s="26">
        <v>0</v>
      </c>
      <c r="H171" s="27" t="str">
        <f t="shared" si="18"/>
        <v>N/A</v>
      </c>
      <c r="I171" s="26">
        <v>0</v>
      </c>
      <c r="J171" s="27" t="str">
        <f t="shared" si="19"/>
        <v>N/A</v>
      </c>
      <c r="K171" s="26">
        <v>0</v>
      </c>
      <c r="L171" s="27" t="str">
        <f t="shared" si="20"/>
        <v>N/A</v>
      </c>
      <c r="M171" s="54"/>
      <c r="N171" s="14" t="str">
        <f t="shared" si="21"/>
        <v>NA</v>
      </c>
      <c r="O171" s="29">
        <f t="shared" si="22"/>
        <v>0</v>
      </c>
      <c r="P171" s="14" t="str">
        <f t="shared" si="23"/>
        <v>NA</v>
      </c>
    </row>
    <row r="172" spans="1:16" ht="15.75" thickBot="1" x14ac:dyDescent="0.3">
      <c r="A172" s="38"/>
      <c r="B172" s="39">
        <v>0</v>
      </c>
      <c r="C172" s="26">
        <v>0</v>
      </c>
      <c r="D172" s="27" t="str">
        <f t="shared" si="16"/>
        <v>N/A</v>
      </c>
      <c r="E172" s="26">
        <v>0</v>
      </c>
      <c r="F172" s="27" t="str">
        <f t="shared" si="17"/>
        <v>N/A</v>
      </c>
      <c r="G172" s="26">
        <v>0</v>
      </c>
      <c r="H172" s="27" t="str">
        <f t="shared" si="18"/>
        <v>N/A</v>
      </c>
      <c r="I172" s="26">
        <v>0</v>
      </c>
      <c r="J172" s="27" t="str">
        <f t="shared" si="19"/>
        <v>N/A</v>
      </c>
      <c r="K172" s="26">
        <v>0</v>
      </c>
      <c r="L172" s="27" t="str">
        <f t="shared" si="20"/>
        <v>N/A</v>
      </c>
      <c r="M172" s="54"/>
      <c r="N172" s="14" t="str">
        <f t="shared" si="21"/>
        <v>NA</v>
      </c>
      <c r="O172" s="29">
        <f t="shared" si="22"/>
        <v>0</v>
      </c>
      <c r="P172" s="14" t="str">
        <f t="shared" si="23"/>
        <v>NA</v>
      </c>
    </row>
  </sheetData>
  <sheetProtection password="8662" sheet="1" objects="1" scenarios="1"/>
  <mergeCells count="5">
    <mergeCell ref="C2:D2"/>
    <mergeCell ref="E2:F2"/>
    <mergeCell ref="G2:H2"/>
    <mergeCell ref="I2:J2"/>
    <mergeCell ref="K2:L2"/>
  </mergeCells>
  <dataValidations count="2">
    <dataValidation type="list" allowBlank="1" showInputMessage="1" showErrorMessage="1" sqref="N4:N172" xr:uid="{00000000-0002-0000-0100-000000000000}">
      <formula1>$C$2:$L$2</formula1>
    </dataValidation>
    <dataValidation type="list" allowBlank="1" showInputMessage="1" showErrorMessage="1" sqref="P4:P172" xr:uid="{00000000-0002-0000-0100-000001000000}">
      <formula1>$R$4:$R$8</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workbookViewId="0">
      <selection activeCell="G2" sqref="B2:G2"/>
    </sheetView>
  </sheetViews>
  <sheetFormatPr defaultRowHeight="15" x14ac:dyDescent="0.25"/>
  <cols>
    <col min="1" max="1" width="16.42578125" bestFit="1" customWidth="1"/>
    <col min="2" max="2" width="15" bestFit="1" customWidth="1"/>
    <col min="3" max="3" width="17.5703125" bestFit="1" customWidth="1"/>
    <col min="4" max="4" width="19.42578125" bestFit="1" customWidth="1"/>
    <col min="5" max="5" width="20.85546875" bestFit="1" customWidth="1"/>
    <col min="6" max="6" width="18.85546875" bestFit="1" customWidth="1"/>
  </cols>
  <sheetData>
    <row r="1" spans="1:6" x14ac:dyDescent="0.25">
      <c r="B1" t="s">
        <v>115</v>
      </c>
      <c r="C1" t="s">
        <v>116</v>
      </c>
      <c r="D1" t="s">
        <v>117</v>
      </c>
      <c r="E1" t="s">
        <v>118</v>
      </c>
      <c r="F1" t="s">
        <v>119</v>
      </c>
    </row>
    <row r="3" spans="1:6" x14ac:dyDescent="0.25">
      <c r="A3" t="s">
        <v>130</v>
      </c>
      <c r="B3" t="s">
        <v>133</v>
      </c>
      <c r="C3" t="s">
        <v>134</v>
      </c>
      <c r="D3" t="s">
        <v>135</v>
      </c>
      <c r="E3" t="s">
        <v>136</v>
      </c>
      <c r="F3" t="s">
        <v>137</v>
      </c>
    </row>
    <row r="4" spans="1:6" x14ac:dyDescent="0.25">
      <c r="A4" t="s">
        <v>131</v>
      </c>
      <c r="B4" s="50">
        <v>8885551212</v>
      </c>
      <c r="C4" s="50">
        <v>8885551213</v>
      </c>
      <c r="D4" s="50">
        <v>8885551214</v>
      </c>
      <c r="E4" s="50">
        <v>8885551215</v>
      </c>
      <c r="F4" s="50">
        <v>8885551216</v>
      </c>
    </row>
    <row r="5" spans="1:6" x14ac:dyDescent="0.25">
      <c r="A5" t="s">
        <v>132</v>
      </c>
      <c r="B5" s="49"/>
      <c r="C5" s="49"/>
      <c r="D5" s="49"/>
      <c r="E5" s="49"/>
      <c r="F5" s="49"/>
    </row>
    <row r="10" spans="1:6" x14ac:dyDescent="0.25">
      <c r="A10" t="s">
        <v>122</v>
      </c>
      <c r="B10" t="s">
        <v>138</v>
      </c>
    </row>
    <row r="11" spans="1:6" x14ac:dyDescent="0.25">
      <c r="A11" t="s">
        <v>123</v>
      </c>
      <c r="B11" t="s">
        <v>139</v>
      </c>
    </row>
    <row r="12" spans="1:6" x14ac:dyDescent="0.25">
      <c r="A12" t="s">
        <v>124</v>
      </c>
      <c r="B12" t="s">
        <v>140</v>
      </c>
    </row>
    <row r="13" spans="1:6" x14ac:dyDescent="0.25">
      <c r="A13" t="s">
        <v>125</v>
      </c>
      <c r="B13" s="50">
        <v>8885551211</v>
      </c>
    </row>
    <row r="14" spans="1:6" x14ac:dyDescent="0.25">
      <c r="A14" t="s">
        <v>126</v>
      </c>
      <c r="B14" s="49" t="s">
        <v>141</v>
      </c>
    </row>
  </sheetData>
  <hyperlinks>
    <hyperlink ref="B14" r:id="rId1" xr:uid="{00000000-0004-0000-00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3"/>
  <sheetViews>
    <sheetView workbookViewId="0">
      <selection activeCell="B6" sqref="B6:D6"/>
    </sheetView>
  </sheetViews>
  <sheetFormatPr defaultRowHeight="15" x14ac:dyDescent="0.25"/>
  <cols>
    <col min="1" max="1" width="44.28515625" style="2" bestFit="1" customWidth="1"/>
    <col min="2" max="2" width="4.28515625" style="2" bestFit="1" customWidth="1"/>
    <col min="3" max="3" width="9.85546875" style="2" bestFit="1" customWidth="1"/>
    <col min="4" max="4" width="7.7109375" style="2" bestFit="1" customWidth="1"/>
    <col min="5" max="5" width="9.140625" style="2"/>
    <col min="6" max="6" width="8.42578125" style="2" hidden="1" customWidth="1"/>
    <col min="7" max="8" width="0" style="2" hidden="1" customWidth="1"/>
    <col min="9" max="238" width="9.140625" style="2"/>
    <col min="239" max="239" width="56.7109375" style="2" bestFit="1" customWidth="1"/>
    <col min="240" max="252" width="9.140625" style="2"/>
    <col min="253" max="253" width="14.85546875" style="2" bestFit="1" customWidth="1"/>
    <col min="254" max="494" width="9.140625" style="2"/>
    <col min="495" max="495" width="56.7109375" style="2" bestFit="1" customWidth="1"/>
    <col min="496" max="508" width="9.140625" style="2"/>
    <col min="509" max="509" width="14.85546875" style="2" bestFit="1" customWidth="1"/>
    <col min="510" max="750" width="9.140625" style="2"/>
    <col min="751" max="751" width="56.7109375" style="2" bestFit="1" customWidth="1"/>
    <col min="752" max="764" width="9.140625" style="2"/>
    <col min="765" max="765" width="14.85546875" style="2" bestFit="1" customWidth="1"/>
    <col min="766" max="1006" width="9.140625" style="2"/>
    <col min="1007" max="1007" width="56.7109375" style="2" bestFit="1" customWidth="1"/>
    <col min="1008" max="1020" width="9.140625" style="2"/>
    <col min="1021" max="1021" width="14.85546875" style="2" bestFit="1" customWidth="1"/>
    <col min="1022" max="1262" width="9.140625" style="2"/>
    <col min="1263" max="1263" width="56.7109375" style="2" bestFit="1" customWidth="1"/>
    <col min="1264" max="1276" width="9.140625" style="2"/>
    <col min="1277" max="1277" width="14.85546875" style="2" bestFit="1" customWidth="1"/>
    <col min="1278" max="1518" width="9.140625" style="2"/>
    <col min="1519" max="1519" width="56.7109375" style="2" bestFit="1" customWidth="1"/>
    <col min="1520" max="1532" width="9.140625" style="2"/>
    <col min="1533" max="1533" width="14.85546875" style="2" bestFit="1" customWidth="1"/>
    <col min="1534" max="1774" width="9.140625" style="2"/>
    <col min="1775" max="1775" width="56.7109375" style="2" bestFit="1" customWidth="1"/>
    <col min="1776" max="1788" width="9.140625" style="2"/>
    <col min="1789" max="1789" width="14.85546875" style="2" bestFit="1" customWidth="1"/>
    <col min="1790" max="2030" width="9.140625" style="2"/>
    <col min="2031" max="2031" width="56.7109375" style="2" bestFit="1" customWidth="1"/>
    <col min="2032" max="2044" width="9.140625" style="2"/>
    <col min="2045" max="2045" width="14.85546875" style="2" bestFit="1" customWidth="1"/>
    <col min="2046" max="2286" width="9.140625" style="2"/>
    <col min="2287" max="2287" width="56.7109375" style="2" bestFit="1" customWidth="1"/>
    <col min="2288" max="2300" width="9.140625" style="2"/>
    <col min="2301" max="2301" width="14.85546875" style="2" bestFit="1" customWidth="1"/>
    <col min="2302" max="2542" width="9.140625" style="2"/>
    <col min="2543" max="2543" width="56.7109375" style="2" bestFit="1" customWidth="1"/>
    <col min="2544" max="2556" width="9.140625" style="2"/>
    <col min="2557" max="2557" width="14.85546875" style="2" bestFit="1" customWidth="1"/>
    <col min="2558" max="2798" width="9.140625" style="2"/>
    <col min="2799" max="2799" width="56.7109375" style="2" bestFit="1" customWidth="1"/>
    <col min="2800" max="2812" width="9.140625" style="2"/>
    <col min="2813" max="2813" width="14.85546875" style="2" bestFit="1" customWidth="1"/>
    <col min="2814" max="3054" width="9.140625" style="2"/>
    <col min="3055" max="3055" width="56.7109375" style="2" bestFit="1" customWidth="1"/>
    <col min="3056" max="3068" width="9.140625" style="2"/>
    <col min="3069" max="3069" width="14.85546875" style="2" bestFit="1" customWidth="1"/>
    <col min="3070" max="3310" width="9.140625" style="2"/>
    <col min="3311" max="3311" width="56.7109375" style="2" bestFit="1" customWidth="1"/>
    <col min="3312" max="3324" width="9.140625" style="2"/>
    <col min="3325" max="3325" width="14.85546875" style="2" bestFit="1" customWidth="1"/>
    <col min="3326" max="3566" width="9.140625" style="2"/>
    <col min="3567" max="3567" width="56.7109375" style="2" bestFit="1" customWidth="1"/>
    <col min="3568" max="3580" width="9.140625" style="2"/>
    <col min="3581" max="3581" width="14.85546875" style="2" bestFit="1" customWidth="1"/>
    <col min="3582" max="3822" width="9.140625" style="2"/>
    <col min="3823" max="3823" width="56.7109375" style="2" bestFit="1" customWidth="1"/>
    <col min="3824" max="3836" width="9.140625" style="2"/>
    <col min="3837" max="3837" width="14.85546875" style="2" bestFit="1" customWidth="1"/>
    <col min="3838" max="4078" width="9.140625" style="2"/>
    <col min="4079" max="4079" width="56.7109375" style="2" bestFit="1" customWidth="1"/>
    <col min="4080" max="4092" width="9.140625" style="2"/>
    <col min="4093" max="4093" width="14.85546875" style="2" bestFit="1" customWidth="1"/>
    <col min="4094" max="4334" width="9.140625" style="2"/>
    <col min="4335" max="4335" width="56.7109375" style="2" bestFit="1" customWidth="1"/>
    <col min="4336" max="4348" width="9.140625" style="2"/>
    <col min="4349" max="4349" width="14.85546875" style="2" bestFit="1" customWidth="1"/>
    <col min="4350" max="4590" width="9.140625" style="2"/>
    <col min="4591" max="4591" width="56.7109375" style="2" bestFit="1" customWidth="1"/>
    <col min="4592" max="4604" width="9.140625" style="2"/>
    <col min="4605" max="4605" width="14.85546875" style="2" bestFit="1" customWidth="1"/>
    <col min="4606" max="4846" width="9.140625" style="2"/>
    <col min="4847" max="4847" width="56.7109375" style="2" bestFit="1" customWidth="1"/>
    <col min="4848" max="4860" width="9.140625" style="2"/>
    <col min="4861" max="4861" width="14.85546875" style="2" bestFit="1" customWidth="1"/>
    <col min="4862" max="5102" width="9.140625" style="2"/>
    <col min="5103" max="5103" width="56.7109375" style="2" bestFit="1" customWidth="1"/>
    <col min="5104" max="5116" width="9.140625" style="2"/>
    <col min="5117" max="5117" width="14.85546875" style="2" bestFit="1" customWidth="1"/>
    <col min="5118" max="5358" width="9.140625" style="2"/>
    <col min="5359" max="5359" width="56.7109375" style="2" bestFit="1" customWidth="1"/>
    <col min="5360" max="5372" width="9.140625" style="2"/>
    <col min="5373" max="5373" width="14.85546875" style="2" bestFit="1" customWidth="1"/>
    <col min="5374" max="5614" width="9.140625" style="2"/>
    <col min="5615" max="5615" width="56.7109375" style="2" bestFit="1" customWidth="1"/>
    <col min="5616" max="5628" width="9.140625" style="2"/>
    <col min="5629" max="5629" width="14.85546875" style="2" bestFit="1" customWidth="1"/>
    <col min="5630" max="5870" width="9.140625" style="2"/>
    <col min="5871" max="5871" width="56.7109375" style="2" bestFit="1" customWidth="1"/>
    <col min="5872" max="5884" width="9.140625" style="2"/>
    <col min="5885" max="5885" width="14.85546875" style="2" bestFit="1" customWidth="1"/>
    <col min="5886" max="6126" width="9.140625" style="2"/>
    <col min="6127" max="6127" width="56.7109375" style="2" bestFit="1" customWidth="1"/>
    <col min="6128" max="6140" width="9.140625" style="2"/>
    <col min="6141" max="6141" width="14.85546875" style="2" bestFit="1" customWidth="1"/>
    <col min="6142" max="6382" width="9.140625" style="2"/>
    <col min="6383" max="6383" width="56.7109375" style="2" bestFit="1" customWidth="1"/>
    <col min="6384" max="6396" width="9.140625" style="2"/>
    <col min="6397" max="6397" width="14.85546875" style="2" bestFit="1" customWidth="1"/>
    <col min="6398" max="6638" width="9.140625" style="2"/>
    <col min="6639" max="6639" width="56.7109375" style="2" bestFit="1" customWidth="1"/>
    <col min="6640" max="6652" width="9.140625" style="2"/>
    <col min="6653" max="6653" width="14.85546875" style="2" bestFit="1" customWidth="1"/>
    <col min="6654" max="6894" width="9.140625" style="2"/>
    <col min="6895" max="6895" width="56.7109375" style="2" bestFit="1" customWidth="1"/>
    <col min="6896" max="6908" width="9.140625" style="2"/>
    <col min="6909" max="6909" width="14.85546875" style="2" bestFit="1" customWidth="1"/>
    <col min="6910" max="7150" width="9.140625" style="2"/>
    <col min="7151" max="7151" width="56.7109375" style="2" bestFit="1" customWidth="1"/>
    <col min="7152" max="7164" width="9.140625" style="2"/>
    <col min="7165" max="7165" width="14.85546875" style="2" bestFit="1" customWidth="1"/>
    <col min="7166" max="7406" width="9.140625" style="2"/>
    <col min="7407" max="7407" width="56.7109375" style="2" bestFit="1" customWidth="1"/>
    <col min="7408" max="7420" width="9.140625" style="2"/>
    <col min="7421" max="7421" width="14.85546875" style="2" bestFit="1" customWidth="1"/>
    <col min="7422" max="7662" width="9.140625" style="2"/>
    <col min="7663" max="7663" width="56.7109375" style="2" bestFit="1" customWidth="1"/>
    <col min="7664" max="7676" width="9.140625" style="2"/>
    <col min="7677" max="7677" width="14.85546875" style="2" bestFit="1" customWidth="1"/>
    <col min="7678" max="7918" width="9.140625" style="2"/>
    <col min="7919" max="7919" width="56.7109375" style="2" bestFit="1" customWidth="1"/>
    <col min="7920" max="7932" width="9.140625" style="2"/>
    <col min="7933" max="7933" width="14.85546875" style="2" bestFit="1" customWidth="1"/>
    <col min="7934" max="8174" width="9.140625" style="2"/>
    <col min="8175" max="8175" width="56.7109375" style="2" bestFit="1" customWidth="1"/>
    <col min="8176" max="8188" width="9.140625" style="2"/>
    <col min="8189" max="8189" width="14.85546875" style="2" bestFit="1" customWidth="1"/>
    <col min="8190" max="8430" width="9.140625" style="2"/>
    <col min="8431" max="8431" width="56.7109375" style="2" bestFit="1" customWidth="1"/>
    <col min="8432" max="8444" width="9.140625" style="2"/>
    <col min="8445" max="8445" width="14.85546875" style="2" bestFit="1" customWidth="1"/>
    <col min="8446" max="8686" width="9.140625" style="2"/>
    <col min="8687" max="8687" width="56.7109375" style="2" bestFit="1" customWidth="1"/>
    <col min="8688" max="8700" width="9.140625" style="2"/>
    <col min="8701" max="8701" width="14.85546875" style="2" bestFit="1" customWidth="1"/>
    <col min="8702" max="8942" width="9.140625" style="2"/>
    <col min="8943" max="8943" width="56.7109375" style="2" bestFit="1" customWidth="1"/>
    <col min="8944" max="8956" width="9.140625" style="2"/>
    <col min="8957" max="8957" width="14.85546875" style="2" bestFit="1" customWidth="1"/>
    <col min="8958" max="9198" width="9.140625" style="2"/>
    <col min="9199" max="9199" width="56.7109375" style="2" bestFit="1" customWidth="1"/>
    <col min="9200" max="9212" width="9.140625" style="2"/>
    <col min="9213" max="9213" width="14.85546875" style="2" bestFit="1" customWidth="1"/>
    <col min="9214" max="9454" width="9.140625" style="2"/>
    <col min="9455" max="9455" width="56.7109375" style="2" bestFit="1" customWidth="1"/>
    <col min="9456" max="9468" width="9.140625" style="2"/>
    <col min="9469" max="9469" width="14.85546875" style="2" bestFit="1" customWidth="1"/>
    <col min="9470" max="9710" width="9.140625" style="2"/>
    <col min="9711" max="9711" width="56.7109375" style="2" bestFit="1" customWidth="1"/>
    <col min="9712" max="9724" width="9.140625" style="2"/>
    <col min="9725" max="9725" width="14.85546875" style="2" bestFit="1" customWidth="1"/>
    <col min="9726" max="9966" width="9.140625" style="2"/>
    <col min="9967" max="9967" width="56.7109375" style="2" bestFit="1" customWidth="1"/>
    <col min="9968" max="9980" width="9.140625" style="2"/>
    <col min="9981" max="9981" width="14.85546875" style="2" bestFit="1" customWidth="1"/>
    <col min="9982" max="10222" width="9.140625" style="2"/>
    <col min="10223" max="10223" width="56.7109375" style="2" bestFit="1" customWidth="1"/>
    <col min="10224" max="10236" width="9.140625" style="2"/>
    <col min="10237" max="10237" width="14.85546875" style="2" bestFit="1" customWidth="1"/>
    <col min="10238" max="10478" width="9.140625" style="2"/>
    <col min="10479" max="10479" width="56.7109375" style="2" bestFit="1" customWidth="1"/>
    <col min="10480" max="10492" width="9.140625" style="2"/>
    <col min="10493" max="10493" width="14.85546875" style="2" bestFit="1" customWidth="1"/>
    <col min="10494" max="10734" width="9.140625" style="2"/>
    <col min="10735" max="10735" width="56.7109375" style="2" bestFit="1" customWidth="1"/>
    <col min="10736" max="10748" width="9.140625" style="2"/>
    <col min="10749" max="10749" width="14.85546875" style="2" bestFit="1" customWidth="1"/>
    <col min="10750" max="10990" width="9.140625" style="2"/>
    <col min="10991" max="10991" width="56.7109375" style="2" bestFit="1" customWidth="1"/>
    <col min="10992" max="11004" width="9.140625" style="2"/>
    <col min="11005" max="11005" width="14.85546875" style="2" bestFit="1" customWidth="1"/>
    <col min="11006" max="11246" width="9.140625" style="2"/>
    <col min="11247" max="11247" width="56.7109375" style="2" bestFit="1" customWidth="1"/>
    <col min="11248" max="11260" width="9.140625" style="2"/>
    <col min="11261" max="11261" width="14.85546875" style="2" bestFit="1" customWidth="1"/>
    <col min="11262" max="11502" width="9.140625" style="2"/>
    <col min="11503" max="11503" width="56.7109375" style="2" bestFit="1" customWidth="1"/>
    <col min="11504" max="11516" width="9.140625" style="2"/>
    <col min="11517" max="11517" width="14.85546875" style="2" bestFit="1" customWidth="1"/>
    <col min="11518" max="11758" width="9.140625" style="2"/>
    <col min="11759" max="11759" width="56.7109375" style="2" bestFit="1" customWidth="1"/>
    <col min="11760" max="11772" width="9.140625" style="2"/>
    <col min="11773" max="11773" width="14.85546875" style="2" bestFit="1" customWidth="1"/>
    <col min="11774" max="12014" width="9.140625" style="2"/>
    <col min="12015" max="12015" width="56.7109375" style="2" bestFit="1" customWidth="1"/>
    <col min="12016" max="12028" width="9.140625" style="2"/>
    <col min="12029" max="12029" width="14.85546875" style="2" bestFit="1" customWidth="1"/>
    <col min="12030" max="12270" width="9.140625" style="2"/>
    <col min="12271" max="12271" width="56.7109375" style="2" bestFit="1" customWidth="1"/>
    <col min="12272" max="12284" width="9.140625" style="2"/>
    <col min="12285" max="12285" width="14.85546875" style="2" bestFit="1" customWidth="1"/>
    <col min="12286" max="12526" width="9.140625" style="2"/>
    <col min="12527" max="12527" width="56.7109375" style="2" bestFit="1" customWidth="1"/>
    <col min="12528" max="12540" width="9.140625" style="2"/>
    <col min="12541" max="12541" width="14.85546875" style="2" bestFit="1" customWidth="1"/>
    <col min="12542" max="12782" width="9.140625" style="2"/>
    <col min="12783" max="12783" width="56.7109375" style="2" bestFit="1" customWidth="1"/>
    <col min="12784" max="12796" width="9.140625" style="2"/>
    <col min="12797" max="12797" width="14.85546875" style="2" bestFit="1" customWidth="1"/>
    <col min="12798" max="13038" width="9.140625" style="2"/>
    <col min="13039" max="13039" width="56.7109375" style="2" bestFit="1" customWidth="1"/>
    <col min="13040" max="13052" width="9.140625" style="2"/>
    <col min="13053" max="13053" width="14.85546875" style="2" bestFit="1" customWidth="1"/>
    <col min="13054" max="13294" width="9.140625" style="2"/>
    <col min="13295" max="13295" width="56.7109375" style="2" bestFit="1" customWidth="1"/>
    <col min="13296" max="13308" width="9.140625" style="2"/>
    <col min="13309" max="13309" width="14.85546875" style="2" bestFit="1" customWidth="1"/>
    <col min="13310" max="13550" width="9.140625" style="2"/>
    <col min="13551" max="13551" width="56.7109375" style="2" bestFit="1" customWidth="1"/>
    <col min="13552" max="13564" width="9.140625" style="2"/>
    <col min="13565" max="13565" width="14.85546875" style="2" bestFit="1" customWidth="1"/>
    <col min="13566" max="13806" width="9.140625" style="2"/>
    <col min="13807" max="13807" width="56.7109375" style="2" bestFit="1" customWidth="1"/>
    <col min="13808" max="13820" width="9.140625" style="2"/>
    <col min="13821" max="13821" width="14.85546875" style="2" bestFit="1" customWidth="1"/>
    <col min="13822" max="14062" width="9.140625" style="2"/>
    <col min="14063" max="14063" width="56.7109375" style="2" bestFit="1" customWidth="1"/>
    <col min="14064" max="14076" width="9.140625" style="2"/>
    <col min="14077" max="14077" width="14.85546875" style="2" bestFit="1" customWidth="1"/>
    <col min="14078" max="14318" width="9.140625" style="2"/>
    <col min="14319" max="14319" width="56.7109375" style="2" bestFit="1" customWidth="1"/>
    <col min="14320" max="14332" width="9.140625" style="2"/>
    <col min="14333" max="14333" width="14.85546875" style="2" bestFit="1" customWidth="1"/>
    <col min="14334" max="14574" width="9.140625" style="2"/>
    <col min="14575" max="14575" width="56.7109375" style="2" bestFit="1" customWidth="1"/>
    <col min="14576" max="14588" width="9.140625" style="2"/>
    <col min="14589" max="14589" width="14.85546875" style="2" bestFit="1" customWidth="1"/>
    <col min="14590" max="14830" width="9.140625" style="2"/>
    <col min="14831" max="14831" width="56.7109375" style="2" bestFit="1" customWidth="1"/>
    <col min="14832" max="14844" width="9.140625" style="2"/>
    <col min="14845" max="14845" width="14.85546875" style="2" bestFit="1" customWidth="1"/>
    <col min="14846" max="15086" width="9.140625" style="2"/>
    <col min="15087" max="15087" width="56.7109375" style="2" bestFit="1" customWidth="1"/>
    <col min="15088" max="15100" width="9.140625" style="2"/>
    <col min="15101" max="15101" width="14.85546875" style="2" bestFit="1" customWidth="1"/>
    <col min="15102" max="15342" width="9.140625" style="2"/>
    <col min="15343" max="15343" width="56.7109375" style="2" bestFit="1" customWidth="1"/>
    <col min="15344" max="15356" width="9.140625" style="2"/>
    <col min="15357" max="15357" width="14.85546875" style="2" bestFit="1" customWidth="1"/>
    <col min="15358" max="15598" width="9.140625" style="2"/>
    <col min="15599" max="15599" width="56.7109375" style="2" bestFit="1" customWidth="1"/>
    <col min="15600" max="15612" width="9.140625" style="2"/>
    <col min="15613" max="15613" width="14.85546875" style="2" bestFit="1" customWidth="1"/>
    <col min="15614" max="15854" width="9.140625" style="2"/>
    <col min="15855" max="15855" width="56.7109375" style="2" bestFit="1" customWidth="1"/>
    <col min="15856" max="15868" width="9.140625" style="2"/>
    <col min="15869" max="15869" width="14.85546875" style="2" bestFit="1" customWidth="1"/>
    <col min="15870" max="16110" width="9.140625" style="2"/>
    <col min="16111" max="16111" width="56.7109375" style="2" bestFit="1" customWidth="1"/>
    <col min="16112" max="16124" width="9.140625" style="2"/>
    <col min="16125" max="16125" width="14.85546875" style="2" bestFit="1" customWidth="1"/>
    <col min="16126" max="16384" width="9.140625" style="2"/>
  </cols>
  <sheetData>
    <row r="1" spans="1:8" ht="25.5" x14ac:dyDescent="0.25">
      <c r="A1" s="1" t="s">
        <v>121</v>
      </c>
      <c r="B1" s="70">
        <f>Comparison!C2</f>
        <v>0</v>
      </c>
      <c r="C1" s="70"/>
      <c r="D1" s="70"/>
    </row>
    <row r="2" spans="1:8" x14ac:dyDescent="0.25">
      <c r="A2" s="44"/>
      <c r="B2" s="44"/>
      <c r="C2" s="44"/>
      <c r="D2" s="44"/>
    </row>
    <row r="3" spans="1:8" x14ac:dyDescent="0.25">
      <c r="A3" s="45" t="s">
        <v>122</v>
      </c>
      <c r="B3" s="67" t="str">
        <f>'Vendor Info'!B10</f>
        <v>Bobs Burgers</v>
      </c>
      <c r="C3" s="67"/>
      <c r="D3" s="67"/>
    </row>
    <row r="4" spans="1:8" x14ac:dyDescent="0.25">
      <c r="A4" s="45" t="s">
        <v>123</v>
      </c>
      <c r="B4" s="67" t="str">
        <f>'Vendor Info'!B11</f>
        <v>123 Main ST</v>
      </c>
      <c r="C4" s="67"/>
      <c r="D4" s="67"/>
    </row>
    <row r="5" spans="1:8" x14ac:dyDescent="0.25">
      <c r="A5" s="45" t="s">
        <v>124</v>
      </c>
      <c r="B5" s="67" t="str">
        <f>'Vendor Info'!B12</f>
        <v xml:space="preserve">Bob </v>
      </c>
      <c r="C5" s="67"/>
      <c r="D5" s="67"/>
    </row>
    <row r="6" spans="1:8" x14ac:dyDescent="0.25">
      <c r="A6" s="45" t="s">
        <v>125</v>
      </c>
      <c r="B6" s="68">
        <f>'Vendor Info'!B13</f>
        <v>8885551211</v>
      </c>
      <c r="C6" s="69"/>
      <c r="D6" s="69"/>
    </row>
    <row r="7" spans="1:8" x14ac:dyDescent="0.25">
      <c r="A7" s="45" t="s">
        <v>126</v>
      </c>
      <c r="B7" s="67" t="str">
        <f>'Vendor Info'!B14</f>
        <v>Bob@bobs.com</v>
      </c>
      <c r="C7" s="67"/>
      <c r="D7" s="67"/>
    </row>
    <row r="8" spans="1:8" x14ac:dyDescent="0.25">
      <c r="A8" s="47"/>
      <c r="B8" s="43"/>
      <c r="C8" s="48"/>
      <c r="D8" s="48"/>
    </row>
    <row r="9" spans="1:8" x14ac:dyDescent="0.25">
      <c r="A9" s="45" t="s">
        <v>127</v>
      </c>
      <c r="B9" s="67" t="str">
        <f>'Vendor Info'!B3</f>
        <v>Bob</v>
      </c>
      <c r="C9" s="67"/>
      <c r="D9" s="67"/>
    </row>
    <row r="10" spans="1:8" x14ac:dyDescent="0.25">
      <c r="A10" s="45" t="s">
        <v>128</v>
      </c>
      <c r="B10" s="68">
        <f>'Vendor Info'!B4</f>
        <v>8885551212</v>
      </c>
      <c r="C10" s="69"/>
      <c r="D10" s="69"/>
    </row>
    <row r="11" spans="1:8" x14ac:dyDescent="0.25">
      <c r="A11" s="45" t="s">
        <v>129</v>
      </c>
      <c r="B11" s="67">
        <f>'Vendor Info'!B5</f>
        <v>0</v>
      </c>
      <c r="C11" s="67"/>
      <c r="D11" s="67"/>
    </row>
    <row r="12" spans="1:8" x14ac:dyDescent="0.25">
      <c r="A12" s="40"/>
      <c r="B12" s="41"/>
      <c r="C12" s="42"/>
      <c r="D12" s="42"/>
    </row>
    <row r="13" spans="1:8" x14ac:dyDescent="0.25">
      <c r="A13" s="3" t="s">
        <v>3</v>
      </c>
      <c r="B13" s="4" t="s">
        <v>4</v>
      </c>
      <c r="C13" s="5" t="s">
        <v>5</v>
      </c>
      <c r="D13" s="6" t="s">
        <v>6</v>
      </c>
    </row>
    <row r="14" spans="1:8" x14ac:dyDescent="0.25">
      <c r="A14" s="7" t="str">
        <f>Comparison!A4</f>
        <v>wesson shortening</v>
      </c>
      <c r="B14" s="8">
        <f>H14</f>
        <v>0</v>
      </c>
      <c r="C14" s="9">
        <f>Comparison!C4</f>
        <v>18.61</v>
      </c>
      <c r="D14" s="9">
        <f>B14*C14</f>
        <v>0</v>
      </c>
      <c r="F14" s="2" t="b">
        <f>IF(Comparison!P4='Vendor 1'!$B$1,IFERROR(VLOOKUP(A14,Comparison!A:P,2,FALSE),"0"))</f>
        <v>0</v>
      </c>
      <c r="H14" s="2">
        <f>IF(F14=FALSE,0,F14)</f>
        <v>0</v>
      </c>
    </row>
    <row r="15" spans="1:8" x14ac:dyDescent="0.25">
      <c r="A15" s="7" t="str">
        <f>Comparison!A5</f>
        <v>seafood breader</v>
      </c>
      <c r="B15" s="8">
        <f t="shared" ref="B15:B78" si="0">H15</f>
        <v>0</v>
      </c>
      <c r="C15" s="9">
        <f>Comparison!C5</f>
        <v>12.36</v>
      </c>
      <c r="D15" s="9">
        <f t="shared" ref="D15:D78" si="1">B15*C15</f>
        <v>0</v>
      </c>
      <c r="F15" s="2" t="b">
        <f>IF(Comparison!P5='Vendor 1'!$B$1,IFERROR(VLOOKUP(A15,Comparison!A:P,2,FALSE),"0"))</f>
        <v>0</v>
      </c>
      <c r="H15" s="2">
        <f t="shared" ref="H15:H78" si="2">IF(F15=FALSE,0,F15)</f>
        <v>0</v>
      </c>
    </row>
    <row r="16" spans="1:8" x14ac:dyDescent="0.25">
      <c r="A16" s="7" t="str">
        <f>Comparison!A6</f>
        <v>potatoes 80ct</v>
      </c>
      <c r="B16" s="8">
        <f t="shared" si="0"/>
        <v>18</v>
      </c>
      <c r="C16" s="9">
        <f>Comparison!C6</f>
        <v>14.99</v>
      </c>
      <c r="D16" s="9">
        <f t="shared" si="1"/>
        <v>269.82</v>
      </c>
      <c r="F16" s="2">
        <f>IF(Comparison!P6='Vendor 1'!$B$1,IFERROR(VLOOKUP(A16,Comparison!A:P,2,FALSE),"0"))</f>
        <v>18</v>
      </c>
      <c r="H16" s="2">
        <f t="shared" si="2"/>
        <v>18</v>
      </c>
    </row>
    <row r="17" spans="1:8" x14ac:dyDescent="0.25">
      <c r="A17" s="7" t="str">
        <f>Comparison!A7</f>
        <v>french fries</v>
      </c>
      <c r="B17" s="8">
        <f t="shared" si="0"/>
        <v>18</v>
      </c>
      <c r="C17" s="9">
        <f>Comparison!C7</f>
        <v>22.38</v>
      </c>
      <c r="D17" s="9">
        <f t="shared" si="1"/>
        <v>402.84</v>
      </c>
      <c r="F17" s="2">
        <f>IF(Comparison!P7='Vendor 1'!$B$1,IFERROR(VLOOKUP(A17,Comparison!A:P,2,FALSE),"0"))</f>
        <v>18</v>
      </c>
      <c r="H17" s="2">
        <f t="shared" si="2"/>
        <v>18</v>
      </c>
    </row>
    <row r="18" spans="1:8" x14ac:dyDescent="0.25">
      <c r="A18" s="7" t="str">
        <f>Comparison!A8</f>
        <v>Hush puppy mix</v>
      </c>
      <c r="B18" s="8">
        <f t="shared" si="0"/>
        <v>0</v>
      </c>
      <c r="C18" s="9">
        <f>Comparison!C8</f>
        <v>14.43</v>
      </c>
      <c r="D18" s="9">
        <f t="shared" si="1"/>
        <v>0</v>
      </c>
      <c r="F18" s="2" t="b">
        <f>IF(Comparison!P8='Vendor 1'!$B$1,IFERROR(VLOOKUP(A18,Comparison!A:P,2,FALSE),"0"))</f>
        <v>0</v>
      </c>
      <c r="H18" s="2">
        <f t="shared" si="2"/>
        <v>0</v>
      </c>
    </row>
    <row r="19" spans="1:8" x14ac:dyDescent="0.25">
      <c r="A19" s="7" t="str">
        <f>Comparison!A9</f>
        <v>sourcream 100/1oz</v>
      </c>
      <c r="B19" s="8">
        <f t="shared" si="0"/>
        <v>0</v>
      </c>
      <c r="C19" s="9">
        <f>Comparison!C9</f>
        <v>9.99</v>
      </c>
      <c r="D19" s="9">
        <f t="shared" si="1"/>
        <v>0</v>
      </c>
      <c r="F19" s="2" t="b">
        <f>IF(Comparison!P9='Vendor 1'!$B$1,IFERROR(VLOOKUP(A19,Comparison!A:P,2,FALSE),"0"))</f>
        <v>0</v>
      </c>
      <c r="H19" s="2">
        <f t="shared" si="2"/>
        <v>0</v>
      </c>
    </row>
    <row r="20" spans="1:8" x14ac:dyDescent="0.25">
      <c r="A20" s="7" t="str">
        <f>Comparison!A10</f>
        <v>gold metal mayo</v>
      </c>
      <c r="B20" s="8">
        <f t="shared" si="0"/>
        <v>0</v>
      </c>
      <c r="C20" s="9">
        <f>Comparison!C10</f>
        <v>20.49</v>
      </c>
      <c r="D20" s="9">
        <f t="shared" si="1"/>
        <v>0</v>
      </c>
      <c r="F20" s="2" t="b">
        <f>IF(Comparison!P10='Vendor 1'!$B$1,IFERROR(VLOOKUP(A20,Comparison!A:P,2,FALSE),"0"))</f>
        <v>0</v>
      </c>
      <c r="H20" s="2">
        <f t="shared" si="2"/>
        <v>0</v>
      </c>
    </row>
    <row r="21" spans="1:8" x14ac:dyDescent="0.25">
      <c r="A21" s="7" t="str">
        <f>Comparison!A11</f>
        <v>cabbage</v>
      </c>
      <c r="B21" s="8">
        <f t="shared" si="0"/>
        <v>0</v>
      </c>
      <c r="C21" s="9">
        <f>Comparison!C11</f>
        <v>9.99</v>
      </c>
      <c r="D21" s="9">
        <f t="shared" si="1"/>
        <v>0</v>
      </c>
      <c r="F21" s="2" t="b">
        <f>IF(Comparison!P11='Vendor 1'!$B$1,IFERROR(VLOOKUP(A21,Comparison!A:P,2,FALSE),"0"))</f>
        <v>0</v>
      </c>
      <c r="H21" s="2">
        <f t="shared" si="2"/>
        <v>0</v>
      </c>
    </row>
    <row r="22" spans="1:8" x14ac:dyDescent="0.25">
      <c r="A22" s="7" t="str">
        <f>Comparison!A12</f>
        <v>take out vented 9x9</v>
      </c>
      <c r="B22" s="8">
        <f t="shared" si="0"/>
        <v>0</v>
      </c>
      <c r="C22" s="9">
        <f>Comparison!C12</f>
        <v>15.97</v>
      </c>
      <c r="D22" s="9">
        <f t="shared" si="1"/>
        <v>0</v>
      </c>
      <c r="F22" s="2" t="b">
        <f>IF(Comparison!P12='Vendor 1'!$B$1,IFERROR(VLOOKUP(A22,Comparison!A:P,2,FALSE),"0"))</f>
        <v>0</v>
      </c>
      <c r="H22" s="2">
        <f t="shared" si="2"/>
        <v>0</v>
      </c>
    </row>
    <row r="23" spans="1:8" x14ac:dyDescent="0.25">
      <c r="A23" s="7" t="str">
        <f>Comparison!A13</f>
        <v>self rising Flour 25#</v>
      </c>
      <c r="B23" s="8">
        <f t="shared" si="0"/>
        <v>0</v>
      </c>
      <c r="C23" s="9">
        <f>Comparison!C13</f>
        <v>8.99</v>
      </c>
      <c r="D23" s="9">
        <f t="shared" si="1"/>
        <v>0</v>
      </c>
      <c r="F23" s="2" t="b">
        <f>IF(Comparison!P13='Vendor 1'!$B$1,IFERROR(VLOOKUP(A23,Comparison!A:P,2,FALSE),"0"))</f>
        <v>0</v>
      </c>
      <c r="H23" s="2">
        <f t="shared" si="2"/>
        <v>0</v>
      </c>
    </row>
    <row r="24" spans="1:8" x14ac:dyDescent="0.25">
      <c r="A24" s="7" t="str">
        <f>Comparison!A14</f>
        <v>sweet potatoes</v>
      </c>
      <c r="B24" s="8">
        <f t="shared" si="0"/>
        <v>7</v>
      </c>
      <c r="C24" s="9">
        <f>Comparison!C14</f>
        <v>23.97</v>
      </c>
      <c r="D24" s="9">
        <f t="shared" si="1"/>
        <v>167.79</v>
      </c>
      <c r="F24" s="2">
        <f>IF(Comparison!P14='Vendor 1'!$B$1,IFERROR(VLOOKUP(A24,Comparison!A:P,2,FALSE),"0"))</f>
        <v>7</v>
      </c>
      <c r="H24" s="2">
        <f t="shared" si="2"/>
        <v>7</v>
      </c>
    </row>
    <row r="25" spans="1:8" x14ac:dyDescent="0.25">
      <c r="A25" s="7" t="str">
        <f>Comparison!A15</f>
        <v>indiv. Butter 432/14gr</v>
      </c>
      <c r="B25" s="8">
        <f t="shared" si="0"/>
        <v>6</v>
      </c>
      <c r="C25" s="9">
        <f>Comparison!C15</f>
        <v>15.99</v>
      </c>
      <c r="D25" s="9">
        <f t="shared" si="1"/>
        <v>95.94</v>
      </c>
      <c r="F25" s="2">
        <f>IF(Comparison!P15='Vendor 1'!$B$1,IFERROR(VLOOKUP(A25,Comparison!A:P,2,FALSE),"0"))</f>
        <v>6</v>
      </c>
      <c r="H25" s="2">
        <f t="shared" si="2"/>
        <v>6</v>
      </c>
    </row>
    <row r="26" spans="1:8" x14ac:dyDescent="0.25">
      <c r="A26" s="7" t="str">
        <f>Comparison!A16</f>
        <v>veg.california blend</v>
      </c>
      <c r="B26" s="8">
        <f t="shared" si="0"/>
        <v>4</v>
      </c>
      <c r="C26" s="9">
        <f>Comparison!C16</f>
        <v>20.73</v>
      </c>
      <c r="D26" s="9">
        <f t="shared" si="1"/>
        <v>82.92</v>
      </c>
      <c r="F26" s="2">
        <f>IF(Comparison!P16='Vendor 1'!$B$1,IFERROR(VLOOKUP(A26,Comparison!A:P,2,FALSE),"0"))</f>
        <v>4</v>
      </c>
      <c r="H26" s="2">
        <f t="shared" si="2"/>
        <v>4</v>
      </c>
    </row>
    <row r="27" spans="1:8" x14ac:dyDescent="0.25">
      <c r="A27" s="7" t="str">
        <f>Comparison!A17</f>
        <v>plain flower 25#</v>
      </c>
      <c r="B27" s="8">
        <f t="shared" si="0"/>
        <v>3</v>
      </c>
      <c r="C27" s="9">
        <f>Comparison!C17</f>
        <v>8.17</v>
      </c>
      <c r="D27" s="9">
        <f t="shared" si="1"/>
        <v>24.509999999999998</v>
      </c>
      <c r="F27" s="2">
        <f>IF(Comparison!P17='Vendor 1'!$B$1,IFERROR(VLOOKUP(A27,Comparison!A:P,2,FALSE),"0"))</f>
        <v>3</v>
      </c>
      <c r="H27" s="2">
        <f t="shared" si="2"/>
        <v>3</v>
      </c>
    </row>
    <row r="28" spans="1:8" x14ac:dyDescent="0.25">
      <c r="A28" s="7" t="str">
        <f>Comparison!A18</f>
        <v>grape tomatoes</v>
      </c>
      <c r="B28" s="8">
        <f t="shared" si="0"/>
        <v>3</v>
      </c>
      <c r="C28" s="9">
        <f>Comparison!C18</f>
        <v>20.05</v>
      </c>
      <c r="D28" s="9">
        <f t="shared" si="1"/>
        <v>60.150000000000006</v>
      </c>
      <c r="F28" s="2">
        <f>IF(Comparison!P18='Vendor 1'!$B$1,IFERROR(VLOOKUP(A28,Comparison!A:P,2,FALSE),"0"))</f>
        <v>3</v>
      </c>
      <c r="H28" s="2">
        <f t="shared" si="2"/>
        <v>3</v>
      </c>
    </row>
    <row r="29" spans="1:8" x14ac:dyDescent="0.25">
      <c r="A29" s="7" t="str">
        <f>Comparison!A19</f>
        <v>breaded tenders</v>
      </c>
      <c r="B29" s="8">
        <f t="shared" si="0"/>
        <v>3</v>
      </c>
      <c r="C29" s="9">
        <f>Comparison!C19</f>
        <v>28.93</v>
      </c>
      <c r="D29" s="9">
        <f t="shared" si="1"/>
        <v>86.789999999999992</v>
      </c>
      <c r="F29" s="2">
        <f>IF(Comparison!P19='Vendor 1'!$B$1,IFERROR(VLOOKUP(A29,Comparison!A:P,2,FALSE),"0"))</f>
        <v>3</v>
      </c>
      <c r="H29" s="2">
        <f t="shared" si="2"/>
        <v>3</v>
      </c>
    </row>
    <row r="30" spans="1:8" x14ac:dyDescent="0.25">
      <c r="A30" s="7" t="str">
        <f>Comparison!A20</f>
        <v>Cheese sticks 6/2lb</v>
      </c>
      <c r="B30" s="8">
        <f t="shared" si="0"/>
        <v>3</v>
      </c>
      <c r="C30" s="9">
        <f>Comparison!C20</f>
        <v>39.69</v>
      </c>
      <c r="D30" s="9">
        <f t="shared" si="1"/>
        <v>119.07</v>
      </c>
      <c r="F30" s="2">
        <f>IF(Comparison!P20='Vendor 1'!$B$1,IFERROR(VLOOKUP(A30,Comparison!A:P,2,FALSE),"0"))</f>
        <v>3</v>
      </c>
      <c r="H30" s="2">
        <f t="shared" si="2"/>
        <v>3</v>
      </c>
    </row>
    <row r="31" spans="1:8" x14ac:dyDescent="0.25">
      <c r="A31" s="7" t="str">
        <f>Comparison!A21</f>
        <v>stuffed clams</v>
      </c>
      <c r="B31" s="8">
        <f t="shared" si="0"/>
        <v>3</v>
      </c>
      <c r="C31" s="9">
        <f>Comparison!C21</f>
        <v>18.760000000000002</v>
      </c>
      <c r="D31" s="9">
        <f t="shared" si="1"/>
        <v>56.28</v>
      </c>
      <c r="F31" s="2">
        <f>IF(Comparison!P21='Vendor 1'!$B$1,IFERROR(VLOOKUP(A31,Comparison!A:P,2,FALSE),"0"))</f>
        <v>3</v>
      </c>
      <c r="H31" s="2">
        <f t="shared" si="2"/>
        <v>3</v>
      </c>
    </row>
    <row r="32" spans="1:8" x14ac:dyDescent="0.25">
      <c r="A32" s="7" t="str">
        <f>Comparison!A22</f>
        <v>flounder 3/5</v>
      </c>
      <c r="B32" s="8">
        <f t="shared" si="0"/>
        <v>3</v>
      </c>
      <c r="C32" s="9">
        <f>Comparison!C22</f>
        <v>156.93</v>
      </c>
      <c r="D32" s="9">
        <f t="shared" si="1"/>
        <v>470.79</v>
      </c>
      <c r="F32" s="2">
        <f>IF(Comparison!P22='Vendor 1'!$B$1,IFERROR(VLOOKUP(A32,Comparison!A:P,2,FALSE),"0"))</f>
        <v>3</v>
      </c>
      <c r="H32" s="2">
        <f t="shared" si="2"/>
        <v>3</v>
      </c>
    </row>
    <row r="33" spans="1:8" x14ac:dyDescent="0.25">
      <c r="A33" s="7" t="str">
        <f>Comparison!A23</f>
        <v>saltine crackers 500/2ct</v>
      </c>
      <c r="B33" s="8">
        <f t="shared" si="0"/>
        <v>2</v>
      </c>
      <c r="C33" s="9">
        <f>Comparison!C23</f>
        <v>10.35</v>
      </c>
      <c r="D33" s="9">
        <f t="shared" si="1"/>
        <v>20.7</v>
      </c>
      <c r="F33" s="2">
        <f>IF(Comparison!P23='Vendor 1'!$B$1,IFERROR(VLOOKUP(A33,Comparison!A:P,2,FALSE),"0"))</f>
        <v>2</v>
      </c>
      <c r="H33" s="2">
        <f t="shared" si="2"/>
        <v>2</v>
      </c>
    </row>
    <row r="34" spans="1:8" x14ac:dyDescent="0.25">
      <c r="A34" s="7" t="str">
        <f>Comparison!A24</f>
        <v>mushrooms medium cap</v>
      </c>
      <c r="B34" s="8">
        <f t="shared" si="0"/>
        <v>2</v>
      </c>
      <c r="C34" s="9">
        <f>Comparison!C24</f>
        <v>18.2</v>
      </c>
      <c r="D34" s="9">
        <f t="shared" si="1"/>
        <v>36.4</v>
      </c>
      <c r="F34" s="2">
        <f>IF(Comparison!P24='Vendor 1'!$B$1,IFERROR(VLOOKUP(A34,Comparison!A:P,2,FALSE),"0"))</f>
        <v>2</v>
      </c>
      <c r="H34" s="2">
        <f t="shared" si="2"/>
        <v>2</v>
      </c>
    </row>
    <row r="35" spans="1:8" x14ac:dyDescent="0.25">
      <c r="A35" s="7" t="str">
        <f>Comparison!A25</f>
        <v>Frog Legs 5#</v>
      </c>
      <c r="B35" s="8">
        <f t="shared" si="0"/>
        <v>2</v>
      </c>
      <c r="C35" s="9">
        <f>Comparison!C25</f>
        <v>17.54</v>
      </c>
      <c r="D35" s="9">
        <f t="shared" si="1"/>
        <v>35.08</v>
      </c>
      <c r="F35" s="2">
        <f>IF(Comparison!P25='Vendor 1'!$B$1,IFERROR(VLOOKUP(A35,Comparison!A:P,2,FALSE),"0"))</f>
        <v>2</v>
      </c>
      <c r="H35" s="2">
        <f t="shared" si="2"/>
        <v>2</v>
      </c>
    </row>
    <row r="36" spans="1:8" x14ac:dyDescent="0.25">
      <c r="A36" s="7" t="str">
        <f>Comparison!A26</f>
        <v>croutons</v>
      </c>
      <c r="B36" s="8">
        <f t="shared" si="0"/>
        <v>2</v>
      </c>
      <c r="C36" s="9">
        <f>Comparison!C26</f>
        <v>19.18</v>
      </c>
      <c r="D36" s="9">
        <f t="shared" si="1"/>
        <v>38.36</v>
      </c>
      <c r="F36" s="2">
        <f>IF(Comparison!P26='Vendor 1'!$B$1,IFERROR(VLOOKUP(A36,Comparison!A:P,2,FALSE),"0"))</f>
        <v>2</v>
      </c>
      <c r="H36" s="2">
        <f t="shared" si="2"/>
        <v>2</v>
      </c>
    </row>
    <row r="37" spans="1:8" x14ac:dyDescent="0.25">
      <c r="A37" s="7" t="str">
        <f>Comparison!A27</f>
        <v>croaker 5-8</v>
      </c>
      <c r="B37" s="8">
        <f t="shared" si="0"/>
        <v>2</v>
      </c>
      <c r="C37" s="9">
        <f>Comparison!C27</f>
        <v>55.26</v>
      </c>
      <c r="D37" s="9">
        <f t="shared" si="1"/>
        <v>110.52</v>
      </c>
      <c r="F37" s="2">
        <f>IF(Comparison!P27='Vendor 1'!$B$1,IFERROR(VLOOKUP(A37,Comparison!A:P,2,FALSE),"0"))</f>
        <v>2</v>
      </c>
      <c r="H37" s="2">
        <f t="shared" si="2"/>
        <v>2</v>
      </c>
    </row>
    <row r="38" spans="1:8" x14ac:dyDescent="0.25">
      <c r="A38" s="7" t="str">
        <f>Comparison!A28</f>
        <v>lobster bisque</v>
      </c>
      <c r="B38" s="8">
        <f t="shared" si="0"/>
        <v>2</v>
      </c>
      <c r="C38" s="9">
        <f>Comparison!C28</f>
        <v>45.22</v>
      </c>
      <c r="D38" s="9">
        <f t="shared" si="1"/>
        <v>90.44</v>
      </c>
      <c r="F38" s="2">
        <f>IF(Comparison!P28='Vendor 1'!$B$1,IFERROR(VLOOKUP(A38,Comparison!A:P,2,FALSE),"0"))</f>
        <v>2</v>
      </c>
      <c r="H38" s="2">
        <f t="shared" si="2"/>
        <v>2</v>
      </c>
    </row>
    <row r="39" spans="1:8" x14ac:dyDescent="0.25">
      <c r="A39" s="7" t="str">
        <f>Comparison!A29</f>
        <v>crab and corn chowder</v>
      </c>
      <c r="B39" s="8">
        <f t="shared" si="0"/>
        <v>2</v>
      </c>
      <c r="C39" s="9">
        <f>Comparison!C29</f>
        <v>46.85</v>
      </c>
      <c r="D39" s="9">
        <f t="shared" si="1"/>
        <v>93.7</v>
      </c>
      <c r="F39" s="2">
        <f>IF(Comparison!P29='Vendor 1'!$B$1,IFERROR(VLOOKUP(A39,Comparison!A:P,2,FALSE),"0"))</f>
        <v>2</v>
      </c>
      <c r="H39" s="2">
        <f t="shared" si="2"/>
        <v>2</v>
      </c>
    </row>
    <row r="40" spans="1:8" x14ac:dyDescent="0.25">
      <c r="A40" s="7" t="str">
        <f>Comparison!A30</f>
        <v>move over butter</v>
      </c>
      <c r="B40" s="8">
        <f t="shared" si="0"/>
        <v>1</v>
      </c>
      <c r="C40" s="9">
        <f>Comparison!C30</f>
        <v>37.89</v>
      </c>
      <c r="D40" s="9">
        <f t="shared" si="1"/>
        <v>37.89</v>
      </c>
      <c r="F40" s="2">
        <f>IF(Comparison!P30='Vendor 1'!$B$1,IFERROR(VLOOKUP(A40,Comparison!A:P,2,FALSE),"0"))</f>
        <v>1</v>
      </c>
      <c r="H40" s="2">
        <f t="shared" si="2"/>
        <v>1</v>
      </c>
    </row>
    <row r="41" spans="1:8" x14ac:dyDescent="0.25">
      <c r="A41" s="7" t="str">
        <f>Comparison!A31</f>
        <v>French dressing 4/1</v>
      </c>
      <c r="B41" s="8">
        <f t="shared" si="0"/>
        <v>1</v>
      </c>
      <c r="C41" s="9">
        <f>Comparison!C31</f>
        <v>30.15</v>
      </c>
      <c r="D41" s="9">
        <f t="shared" si="1"/>
        <v>30.15</v>
      </c>
      <c r="F41" s="2">
        <f>IF(Comparison!P31='Vendor 1'!$B$1,IFERROR(VLOOKUP(A41,Comparison!A:P,2,FALSE),"0"))</f>
        <v>1</v>
      </c>
      <c r="H41" s="2">
        <f t="shared" si="2"/>
        <v>1</v>
      </c>
    </row>
    <row r="42" spans="1:8" x14ac:dyDescent="0.25">
      <c r="A42" s="7" t="str">
        <f>Comparison!A32</f>
        <v>Fat free Italian 4/1</v>
      </c>
      <c r="B42" s="8">
        <f t="shared" si="0"/>
        <v>1</v>
      </c>
      <c r="C42" s="9">
        <f>Comparison!C32</f>
        <v>26.82</v>
      </c>
      <c r="D42" s="9">
        <f t="shared" si="1"/>
        <v>26.82</v>
      </c>
      <c r="F42" s="2">
        <f>IF(Comparison!P32='Vendor 1'!$B$1,IFERROR(VLOOKUP(A42,Comparison!A:P,2,FALSE),"0"))</f>
        <v>1</v>
      </c>
      <c r="H42" s="2">
        <f t="shared" si="2"/>
        <v>1</v>
      </c>
    </row>
    <row r="43" spans="1:8" x14ac:dyDescent="0.25">
      <c r="A43" s="7" t="str">
        <f>Comparison!A33</f>
        <v>lemon juice gallon 1=4</v>
      </c>
      <c r="B43" s="8">
        <f t="shared" si="0"/>
        <v>1</v>
      </c>
      <c r="C43" s="9">
        <f>Comparison!C33</f>
        <v>36.409999999999997</v>
      </c>
      <c r="D43" s="9">
        <f t="shared" si="1"/>
        <v>36.409999999999997</v>
      </c>
      <c r="F43" s="2">
        <f>IF(Comparison!P33='Vendor 1'!$B$1,IFERROR(VLOOKUP(A43,Comparison!A:P,2,FALSE),"0"))</f>
        <v>1</v>
      </c>
      <c r="H43" s="2">
        <f t="shared" si="2"/>
        <v>1</v>
      </c>
    </row>
    <row r="44" spans="1:8" x14ac:dyDescent="0.25">
      <c r="A44" s="7" t="str">
        <f>Comparison!A34</f>
        <v>worchester 4/1</v>
      </c>
      <c r="B44" s="8">
        <f t="shared" si="0"/>
        <v>1</v>
      </c>
      <c r="C44" s="9">
        <f>Comparison!C34</f>
        <v>8.3800000000000008</v>
      </c>
      <c r="D44" s="9">
        <f t="shared" si="1"/>
        <v>8.3800000000000008</v>
      </c>
      <c r="F44" s="2">
        <f>IF(Comparison!P34='Vendor 1'!$B$1,IFERROR(VLOOKUP(A44,Comparison!A:P,2,FALSE),"0"))</f>
        <v>1</v>
      </c>
      <c r="H44" s="2">
        <f t="shared" si="2"/>
        <v>1</v>
      </c>
    </row>
    <row r="45" spans="1:8" x14ac:dyDescent="0.25">
      <c r="A45" s="7" t="str">
        <f>Comparison!A35</f>
        <v>Dill Relish</v>
      </c>
      <c r="B45" s="8">
        <f t="shared" si="0"/>
        <v>1</v>
      </c>
      <c r="C45" s="9">
        <f>Comparison!C35</f>
        <v>23.99</v>
      </c>
      <c r="D45" s="9">
        <f t="shared" si="1"/>
        <v>23.99</v>
      </c>
      <c r="F45" s="2">
        <f>IF(Comparison!P35='Vendor 1'!$B$1,IFERROR(VLOOKUP(A45,Comparison!A:P,2,FALSE),"0"))</f>
        <v>1</v>
      </c>
      <c r="H45" s="2">
        <f t="shared" si="2"/>
        <v>1</v>
      </c>
    </row>
    <row r="46" spans="1:8" x14ac:dyDescent="0.25">
      <c r="A46" s="7" t="str">
        <f>Comparison!A36</f>
        <v>oyster crackers 150ct</v>
      </c>
      <c r="B46" s="8">
        <f t="shared" si="0"/>
        <v>1</v>
      </c>
      <c r="C46" s="9">
        <f>Comparison!C36</f>
        <v>11.93</v>
      </c>
      <c r="D46" s="9">
        <f t="shared" si="1"/>
        <v>11.93</v>
      </c>
      <c r="F46" s="2">
        <f>IF(Comparison!P36='Vendor 1'!$B$1,IFERROR(VLOOKUP(A46,Comparison!A:P,2,FALSE),"0"))</f>
        <v>1</v>
      </c>
      <c r="H46" s="2">
        <f t="shared" si="2"/>
        <v>1</v>
      </c>
    </row>
    <row r="47" spans="1:8" x14ac:dyDescent="0.25">
      <c r="A47" s="7" t="str">
        <f>Comparison!A37</f>
        <v>Peach Halves</v>
      </c>
      <c r="B47" s="8">
        <f t="shared" si="0"/>
        <v>1</v>
      </c>
      <c r="C47" s="9">
        <f>Comparison!C37</f>
        <v>38.76</v>
      </c>
      <c r="D47" s="9">
        <f t="shared" si="1"/>
        <v>38.76</v>
      </c>
      <c r="F47" s="2">
        <f>IF(Comparison!P37='Vendor 1'!$B$1,IFERROR(VLOOKUP(A47,Comparison!A:P,2,FALSE),"0"))</f>
        <v>1</v>
      </c>
      <c r="H47" s="2">
        <f t="shared" si="2"/>
        <v>1</v>
      </c>
    </row>
    <row r="48" spans="1:8" x14ac:dyDescent="0.25">
      <c r="A48" s="7" t="str">
        <f>Comparison!A38</f>
        <v>Pear Halves</v>
      </c>
      <c r="B48" s="8">
        <f t="shared" si="0"/>
        <v>1</v>
      </c>
      <c r="C48" s="9">
        <f>Comparison!C38</f>
        <v>41.32</v>
      </c>
      <c r="D48" s="9">
        <f t="shared" si="1"/>
        <v>41.32</v>
      </c>
      <c r="F48" s="2">
        <f>IF(Comparison!P38='Vendor 1'!$B$1,IFERROR(VLOOKUP(A48,Comparison!A:P,2,FALSE),"0"))</f>
        <v>1</v>
      </c>
      <c r="H48" s="2">
        <f t="shared" si="2"/>
        <v>1</v>
      </c>
    </row>
    <row r="49" spans="1:8" x14ac:dyDescent="0.25">
      <c r="A49" s="7" t="str">
        <f>Comparison!A39</f>
        <v>16 oz cups</v>
      </c>
      <c r="B49" s="8">
        <f t="shared" si="0"/>
        <v>1</v>
      </c>
      <c r="C49" s="9">
        <f>Comparison!C39</f>
        <v>31.15</v>
      </c>
      <c r="D49" s="9">
        <f t="shared" si="1"/>
        <v>31.15</v>
      </c>
      <c r="F49" s="2">
        <f>IF(Comparison!P39='Vendor 1'!$B$1,IFERROR(VLOOKUP(A49,Comparison!A:P,2,FALSE),"0"))</f>
        <v>1</v>
      </c>
      <c r="H49" s="2">
        <f t="shared" si="2"/>
        <v>1</v>
      </c>
    </row>
    <row r="50" spans="1:8" x14ac:dyDescent="0.25">
      <c r="A50" s="7" t="str">
        <f>Comparison!A40</f>
        <v>16 oz lids</v>
      </c>
      <c r="B50" s="8">
        <f t="shared" si="0"/>
        <v>1</v>
      </c>
      <c r="C50" s="9">
        <f>Comparison!C40</f>
        <v>12.36</v>
      </c>
      <c r="D50" s="9">
        <f t="shared" si="1"/>
        <v>12.36</v>
      </c>
      <c r="F50" s="2">
        <f>IF(Comparison!P40='Vendor 1'!$B$1,IFERROR(VLOOKUP(A50,Comparison!A:P,2,FALSE),"0"))</f>
        <v>1</v>
      </c>
      <c r="H50" s="2">
        <f t="shared" si="2"/>
        <v>1</v>
      </c>
    </row>
    <row r="51" spans="1:8" x14ac:dyDescent="0.25">
      <c r="A51" s="7" t="str">
        <f>Comparison!A41</f>
        <v>12 oz lids</v>
      </c>
      <c r="B51" s="8">
        <f t="shared" si="0"/>
        <v>1</v>
      </c>
      <c r="C51" s="9">
        <f>Comparison!C41</f>
        <v>17.989999999999998</v>
      </c>
      <c r="D51" s="9">
        <f t="shared" si="1"/>
        <v>17.989999999999998</v>
      </c>
      <c r="F51" s="2">
        <f>IF(Comparison!P41='Vendor 1'!$B$1,IFERROR(VLOOKUP(A51,Comparison!A:P,2,FALSE),"0"))</f>
        <v>1</v>
      </c>
      <c r="H51" s="2">
        <f t="shared" si="2"/>
        <v>1</v>
      </c>
    </row>
    <row r="52" spans="1:8" x14ac:dyDescent="0.25">
      <c r="A52" s="7" t="str">
        <f>Comparison!A42</f>
        <v>1/2 gallon cont.</v>
      </c>
      <c r="B52" s="8">
        <f t="shared" si="0"/>
        <v>1</v>
      </c>
      <c r="C52" s="9">
        <f>Comparison!C42</f>
        <v>41.5</v>
      </c>
      <c r="D52" s="9">
        <f t="shared" si="1"/>
        <v>41.5</v>
      </c>
      <c r="F52" s="2">
        <f>IF(Comparison!P42='Vendor 1'!$B$1,IFERROR(VLOOKUP(A52,Comparison!A:P,2,FALSE),"0"))</f>
        <v>1</v>
      </c>
      <c r="H52" s="2">
        <f t="shared" si="2"/>
        <v>1</v>
      </c>
    </row>
    <row r="53" spans="1:8" x14ac:dyDescent="0.25">
      <c r="A53" s="7" t="str">
        <f>Comparison!A43</f>
        <v>small take out 6x3</v>
      </c>
      <c r="B53" s="8">
        <f t="shared" si="0"/>
        <v>1</v>
      </c>
      <c r="C53" s="9">
        <f>Comparison!C43</f>
        <v>25.53</v>
      </c>
      <c r="D53" s="9">
        <f t="shared" si="1"/>
        <v>25.53</v>
      </c>
      <c r="F53" s="2">
        <f>IF(Comparison!P43='Vendor 1'!$B$1,IFERROR(VLOOKUP(A53,Comparison!A:P,2,FALSE),"0"))</f>
        <v>1</v>
      </c>
      <c r="H53" s="2">
        <f t="shared" si="2"/>
        <v>1</v>
      </c>
    </row>
    <row r="54" spans="1:8" x14ac:dyDescent="0.25">
      <c r="A54" s="7" t="str">
        <f>Comparison!A44</f>
        <v>cucumbers</v>
      </c>
      <c r="B54" s="8">
        <f t="shared" si="0"/>
        <v>1</v>
      </c>
      <c r="C54" s="9">
        <f>Comparison!C44</f>
        <v>17.579999999999998</v>
      </c>
      <c r="D54" s="9">
        <f t="shared" si="1"/>
        <v>17.579999999999998</v>
      </c>
      <c r="F54" s="2">
        <f>IF(Comparison!P44='Vendor 1'!$B$1,IFERROR(VLOOKUP(A54,Comparison!A:P,2,FALSE),"0"))</f>
        <v>1</v>
      </c>
      <c r="H54" s="2">
        <f t="shared" si="2"/>
        <v>1</v>
      </c>
    </row>
    <row r="55" spans="1:8" x14ac:dyDescent="0.25">
      <c r="A55" s="7" t="str">
        <f>Comparison!A45</f>
        <v>lemons 235ct</v>
      </c>
      <c r="B55" s="8">
        <f t="shared" si="0"/>
        <v>1</v>
      </c>
      <c r="C55" s="9">
        <f>Comparison!C45</f>
        <v>33.25</v>
      </c>
      <c r="D55" s="9">
        <f t="shared" si="1"/>
        <v>33.25</v>
      </c>
      <c r="F55" s="2">
        <f>IF(Comparison!P45='Vendor 1'!$B$1,IFERROR(VLOOKUP(A55,Comparison!A:P,2,FALSE),"0"))</f>
        <v>1</v>
      </c>
      <c r="H55" s="2">
        <f t="shared" si="2"/>
        <v>1</v>
      </c>
    </row>
    <row r="56" spans="1:8" x14ac:dyDescent="0.25">
      <c r="A56" s="7" t="str">
        <f>Comparison!A46</f>
        <v>onions jumbo</v>
      </c>
      <c r="B56" s="8">
        <f t="shared" si="0"/>
        <v>1</v>
      </c>
      <c r="C56" s="9">
        <f>Comparison!C46</f>
        <v>12.96</v>
      </c>
      <c r="D56" s="9">
        <f t="shared" si="1"/>
        <v>12.96</v>
      </c>
      <c r="F56" s="2">
        <f>IF(Comparison!P46='Vendor 1'!$B$1,IFERROR(VLOOKUP(A56,Comparison!A:P,2,FALSE),"0"))</f>
        <v>1</v>
      </c>
      <c r="H56" s="2">
        <f t="shared" si="2"/>
        <v>1</v>
      </c>
    </row>
    <row r="57" spans="1:8" x14ac:dyDescent="0.25">
      <c r="A57" s="7" t="str">
        <f>Comparison!A47</f>
        <v>tomatoes 5/6</v>
      </c>
      <c r="B57" s="8">
        <f t="shared" si="0"/>
        <v>1</v>
      </c>
      <c r="C57" s="9">
        <f>Comparison!C47</f>
        <v>14.66</v>
      </c>
      <c r="D57" s="9">
        <f t="shared" si="1"/>
        <v>14.66</v>
      </c>
      <c r="F57" s="2">
        <f>IF(Comparison!P47='Vendor 1'!$B$1,IFERROR(VLOOKUP(A57,Comparison!A:P,2,FALSE),"0"))</f>
        <v>1</v>
      </c>
      <c r="H57" s="2">
        <f t="shared" si="2"/>
        <v>1</v>
      </c>
    </row>
    <row r="58" spans="1:8" x14ac:dyDescent="0.25">
      <c r="A58" s="7" t="str">
        <f>Comparison!A48</f>
        <v>buttermilk 9/.5gal.</v>
      </c>
      <c r="B58" s="8">
        <f t="shared" si="0"/>
        <v>1</v>
      </c>
      <c r="C58" s="9">
        <f>Comparison!C48</f>
        <v>12.97</v>
      </c>
      <c r="D58" s="9">
        <f t="shared" si="1"/>
        <v>12.97</v>
      </c>
      <c r="F58" s="2">
        <f>IF(Comparison!P48='Vendor 1'!$B$1,IFERROR(VLOOKUP(A58,Comparison!A:P,2,FALSE),"0"))</f>
        <v>1</v>
      </c>
      <c r="H58" s="2">
        <f t="shared" si="2"/>
        <v>1</v>
      </c>
    </row>
    <row r="59" spans="1:8" x14ac:dyDescent="0.25">
      <c r="A59" s="7" t="str">
        <f>Comparison!A49</f>
        <v>cottage cheese 4/5#</v>
      </c>
      <c r="B59" s="8">
        <f t="shared" si="0"/>
        <v>1</v>
      </c>
      <c r="C59" s="9">
        <f>Comparison!C49</f>
        <v>17.489999999999998</v>
      </c>
      <c r="D59" s="9">
        <f t="shared" si="1"/>
        <v>17.489999999999998</v>
      </c>
      <c r="F59" s="2">
        <f>IF(Comparison!P49='Vendor 1'!$B$1,IFERROR(VLOOKUP(A59,Comparison!A:P,2,FALSE),"0"))</f>
        <v>1</v>
      </c>
      <c r="H59" s="2">
        <f t="shared" si="2"/>
        <v>1</v>
      </c>
    </row>
    <row r="60" spans="1:8" x14ac:dyDescent="0.25">
      <c r="A60" s="7" t="str">
        <f>Comparison!A50</f>
        <v>half and half 12/32oz</v>
      </c>
      <c r="B60" s="8">
        <f t="shared" si="0"/>
        <v>1</v>
      </c>
      <c r="C60" s="9">
        <f>Comparison!C50</f>
        <v>19.98</v>
      </c>
      <c r="D60" s="9">
        <f t="shared" si="1"/>
        <v>19.98</v>
      </c>
      <c r="F60" s="2">
        <f>IF(Comparison!P50='Vendor 1'!$B$1,IFERROR(VLOOKUP(A60,Comparison!A:P,2,FALSE),"0"))</f>
        <v>1</v>
      </c>
      <c r="H60" s="2">
        <f t="shared" si="2"/>
        <v>1</v>
      </c>
    </row>
    <row r="61" spans="1:8" x14ac:dyDescent="0.25">
      <c r="A61" s="7" t="str">
        <f>Comparison!A51</f>
        <v>cinamon butter cups</v>
      </c>
      <c r="B61" s="8">
        <f t="shared" si="0"/>
        <v>1</v>
      </c>
      <c r="C61" s="9">
        <f>Comparison!C51</f>
        <v>33.92</v>
      </c>
      <c r="D61" s="9">
        <f t="shared" si="1"/>
        <v>33.92</v>
      </c>
      <c r="F61" s="2">
        <f>IF(Comparison!P51='Vendor 1'!$B$1,IFERROR(VLOOKUP(A61,Comparison!A:P,2,FALSE),"0"))</f>
        <v>1</v>
      </c>
      <c r="H61" s="2">
        <f t="shared" si="2"/>
        <v>1</v>
      </c>
    </row>
    <row r="62" spans="1:8" x14ac:dyDescent="0.25">
      <c r="A62" s="7" t="str">
        <f>Comparison!A52</f>
        <v>Burger Buns (sweet knots)</v>
      </c>
      <c r="B62" s="8">
        <f t="shared" si="0"/>
        <v>1</v>
      </c>
      <c r="C62" s="9">
        <f>Comparison!C52</f>
        <v>23.49</v>
      </c>
      <c r="D62" s="9">
        <f t="shared" si="1"/>
        <v>23.49</v>
      </c>
      <c r="F62" s="2">
        <f>IF(Comparison!P52='Vendor 1'!$B$1,IFERROR(VLOOKUP(A62,Comparison!A:P,2,FALSE),"0"))</f>
        <v>1</v>
      </c>
      <c r="H62" s="2">
        <f t="shared" si="2"/>
        <v>1</v>
      </c>
    </row>
    <row r="63" spans="1:8" x14ac:dyDescent="0.25">
      <c r="A63" s="7" t="str">
        <f>Comparison!A53</f>
        <v>Chicken Wings</v>
      </c>
      <c r="B63" s="8">
        <f t="shared" si="0"/>
        <v>1</v>
      </c>
      <c r="C63" s="9">
        <f>Comparison!C53</f>
        <v>2.12</v>
      </c>
      <c r="D63" s="9">
        <f t="shared" si="1"/>
        <v>2.12</v>
      </c>
      <c r="F63" s="2">
        <f>IF(Comparison!P53='Vendor 1'!$B$1,IFERROR(VLOOKUP(A63,Comparison!A:P,2,FALSE),"0"))</f>
        <v>1</v>
      </c>
      <c r="H63" s="2">
        <f t="shared" si="2"/>
        <v>1</v>
      </c>
    </row>
    <row r="64" spans="1:8" x14ac:dyDescent="0.25">
      <c r="A64" s="7" t="str">
        <f>Comparison!A54</f>
        <v xml:space="preserve">Pork, Baby Back </v>
      </c>
      <c r="B64" s="8">
        <f t="shared" si="0"/>
        <v>1</v>
      </c>
      <c r="C64" s="9">
        <f>Comparison!C54</f>
        <v>1.89</v>
      </c>
      <c r="D64" s="9">
        <f t="shared" si="1"/>
        <v>1.89</v>
      </c>
      <c r="F64" s="2">
        <f>IF(Comparison!P54='Vendor 1'!$B$1,IFERROR(VLOOKUP(A64,Comparison!A:P,2,FALSE),"0"))</f>
        <v>1</v>
      </c>
      <c r="H64" s="2">
        <f t="shared" si="2"/>
        <v>1</v>
      </c>
    </row>
    <row r="65" spans="1:8" x14ac:dyDescent="0.25">
      <c r="A65" s="7" t="str">
        <f>Comparison!A55</f>
        <v>chicken breader</v>
      </c>
      <c r="B65" s="8">
        <f t="shared" si="0"/>
        <v>1</v>
      </c>
      <c r="C65" s="9">
        <f>Comparison!C55</f>
        <v>17.45</v>
      </c>
      <c r="D65" s="9">
        <f t="shared" si="1"/>
        <v>17.45</v>
      </c>
      <c r="F65" s="2">
        <f>IF(Comparison!P55='Vendor 1'!$B$1,IFERROR(VLOOKUP(A65,Comparison!A:P,2,FALSE),"0"))</f>
        <v>1</v>
      </c>
      <c r="H65" s="2">
        <f t="shared" si="2"/>
        <v>1</v>
      </c>
    </row>
    <row r="66" spans="1:8" x14ac:dyDescent="0.25">
      <c r="A66" s="7" t="str">
        <f>Comparison!A56</f>
        <v>ranch mix</v>
      </c>
      <c r="B66" s="8">
        <f t="shared" si="0"/>
        <v>1</v>
      </c>
      <c r="C66" s="9">
        <f>Comparison!C56</f>
        <v>35.68</v>
      </c>
      <c r="D66" s="9">
        <f t="shared" si="1"/>
        <v>35.68</v>
      </c>
      <c r="F66" s="2">
        <f>IF(Comparison!P56='Vendor 1'!$B$1,IFERROR(VLOOKUP(A66,Comparison!A:P,2,FALSE),"0"))</f>
        <v>1</v>
      </c>
      <c r="H66" s="2">
        <f t="shared" si="2"/>
        <v>1</v>
      </c>
    </row>
    <row r="67" spans="1:8" x14ac:dyDescent="0.25">
      <c r="A67" s="7" t="str">
        <f>Comparison!A57</f>
        <v>salad soy bean oil</v>
      </c>
      <c r="B67" s="8">
        <f t="shared" si="0"/>
        <v>1</v>
      </c>
      <c r="C67" s="9">
        <f>Comparison!C57</f>
        <v>20.91</v>
      </c>
      <c r="D67" s="9">
        <f t="shared" si="1"/>
        <v>20.91</v>
      </c>
      <c r="F67" s="2">
        <f>IF(Comparison!P57='Vendor 1'!$B$1,IFERROR(VLOOKUP(A67,Comparison!A:P,2,FALSE),"0"))</f>
        <v>1</v>
      </c>
      <c r="H67" s="2">
        <f t="shared" si="2"/>
        <v>1</v>
      </c>
    </row>
    <row r="68" spans="1:8" x14ac:dyDescent="0.25">
      <c r="A68" s="7" t="str">
        <f>Comparison!A58</f>
        <v>Honey Mustard 4/1</v>
      </c>
      <c r="B68" s="8">
        <f t="shared" si="0"/>
        <v>1</v>
      </c>
      <c r="C68" s="9">
        <f>Comparison!C58</f>
        <v>39.81</v>
      </c>
      <c r="D68" s="9">
        <f t="shared" si="1"/>
        <v>39.81</v>
      </c>
      <c r="F68" s="2">
        <f>IF(Comparison!P58='Vendor 1'!$B$1,IFERROR(VLOOKUP(A68,Comparison!A:P,2,FALSE),"0"))</f>
        <v>1</v>
      </c>
      <c r="H68" s="2">
        <f t="shared" si="2"/>
        <v>1</v>
      </c>
    </row>
    <row r="69" spans="1:8" x14ac:dyDescent="0.25">
      <c r="A69" s="7" t="str">
        <f>Comparison!A59</f>
        <v>hot sauce 4/1</v>
      </c>
      <c r="B69" s="8">
        <f t="shared" si="0"/>
        <v>1</v>
      </c>
      <c r="C69" s="9">
        <f>Comparison!C59</f>
        <v>29.39</v>
      </c>
      <c r="D69" s="9">
        <f t="shared" si="1"/>
        <v>29.39</v>
      </c>
      <c r="F69" s="2">
        <f>IF(Comparison!P59='Vendor 1'!$B$1,IFERROR(VLOOKUP(A69,Comparison!A:P,2,FALSE),"0"))</f>
        <v>1</v>
      </c>
      <c r="H69" s="2">
        <f t="shared" si="2"/>
        <v>1</v>
      </c>
    </row>
    <row r="70" spans="1:8" x14ac:dyDescent="0.25">
      <c r="A70" s="7" t="str">
        <f>Comparison!A60</f>
        <v>white vinegar 4/1</v>
      </c>
      <c r="B70" s="8">
        <f t="shared" si="0"/>
        <v>1</v>
      </c>
      <c r="C70" s="9">
        <f>Comparison!C60</f>
        <v>8.73</v>
      </c>
      <c r="D70" s="9">
        <f t="shared" si="1"/>
        <v>8.73</v>
      </c>
      <c r="F70" s="2">
        <f>IF(Comparison!P60='Vendor 1'!$B$1,IFERROR(VLOOKUP(A70,Comparison!A:P,2,FALSE),"0"))</f>
        <v>1</v>
      </c>
      <c r="H70" s="2">
        <f t="shared" si="2"/>
        <v>1</v>
      </c>
    </row>
    <row r="71" spans="1:8" x14ac:dyDescent="0.25">
      <c r="A71" s="7" t="str">
        <f>Comparison!A61</f>
        <v>Red Wine Vinegar 4/1</v>
      </c>
      <c r="B71" s="8">
        <f t="shared" si="0"/>
        <v>1</v>
      </c>
      <c r="C71" s="9">
        <f>Comparison!C61</f>
        <v>17.37</v>
      </c>
      <c r="D71" s="9">
        <f t="shared" si="1"/>
        <v>17.37</v>
      </c>
      <c r="F71" s="2">
        <f>IF(Comparison!P61='Vendor 1'!$B$1,IFERROR(VLOOKUP(A71,Comparison!A:P,2,FALSE),"0"))</f>
        <v>1</v>
      </c>
      <c r="H71" s="2">
        <f t="shared" si="2"/>
        <v>1</v>
      </c>
    </row>
    <row r="72" spans="1:8" x14ac:dyDescent="0.25">
      <c r="A72" s="7" t="str">
        <f>Comparison!A62</f>
        <v>Horseradish 4/1</v>
      </c>
      <c r="B72" s="8">
        <f t="shared" si="0"/>
        <v>1</v>
      </c>
      <c r="C72" s="9">
        <f>Comparison!C62</f>
        <v>38.36</v>
      </c>
      <c r="D72" s="9">
        <f t="shared" si="1"/>
        <v>38.36</v>
      </c>
      <c r="F72" s="2">
        <f>IF(Comparison!P62='Vendor 1'!$B$1,IFERROR(VLOOKUP(A72,Comparison!A:P,2,FALSE),"0"))</f>
        <v>1</v>
      </c>
      <c r="H72" s="2">
        <f t="shared" si="2"/>
        <v>1</v>
      </c>
    </row>
    <row r="73" spans="1:8" x14ac:dyDescent="0.25">
      <c r="A73" s="7" t="str">
        <f>Comparison!A63</f>
        <v>garlic granulated 7#</v>
      </c>
      <c r="B73" s="8">
        <f t="shared" si="0"/>
        <v>1</v>
      </c>
      <c r="C73" s="9">
        <f>Comparison!C63</f>
        <v>12.03</v>
      </c>
      <c r="D73" s="9">
        <f t="shared" si="1"/>
        <v>12.03</v>
      </c>
      <c r="F73" s="2">
        <f>IF(Comparison!P63='Vendor 1'!$B$1,IFERROR(VLOOKUP(A73,Comparison!A:P,2,FALSE),"0"))</f>
        <v>1</v>
      </c>
      <c r="H73" s="2">
        <f t="shared" si="2"/>
        <v>1</v>
      </c>
    </row>
    <row r="74" spans="1:8" x14ac:dyDescent="0.25">
      <c r="A74" s="7" t="str">
        <f>Comparison!A64</f>
        <v>sugar packs</v>
      </c>
      <c r="B74" s="8">
        <f t="shared" si="0"/>
        <v>1</v>
      </c>
      <c r="C74" s="9">
        <f>Comparison!C64</f>
        <v>18.91</v>
      </c>
      <c r="D74" s="9">
        <f t="shared" si="1"/>
        <v>18.91</v>
      </c>
      <c r="F74" s="2">
        <f>IF(Comparison!P64='Vendor 1'!$B$1,IFERROR(VLOOKUP(A74,Comparison!A:P,2,FALSE),"0"))</f>
        <v>1</v>
      </c>
      <c r="H74" s="2">
        <f t="shared" si="2"/>
        <v>1</v>
      </c>
    </row>
    <row r="75" spans="1:8" x14ac:dyDescent="0.25">
      <c r="A75" s="7" t="str">
        <f>Comparison!A65</f>
        <v>sweet thins</v>
      </c>
      <c r="B75" s="8">
        <f t="shared" si="0"/>
        <v>1</v>
      </c>
      <c r="C75" s="9">
        <f>Comparison!C65</f>
        <v>14.98</v>
      </c>
      <c r="D75" s="9">
        <f t="shared" si="1"/>
        <v>14.98</v>
      </c>
      <c r="F75" s="2">
        <f>IF(Comparison!P65='Vendor 1'!$B$1,IFERROR(VLOOKUP(A75,Comparison!A:P,2,FALSE),"0"))</f>
        <v>1</v>
      </c>
      <c r="H75" s="2">
        <f t="shared" si="2"/>
        <v>1</v>
      </c>
    </row>
    <row r="76" spans="1:8" x14ac:dyDescent="0.25">
      <c r="A76" s="7" t="str">
        <f>Comparison!A66</f>
        <v>black pepper</v>
      </c>
      <c r="B76" s="8">
        <f t="shared" si="0"/>
        <v>1</v>
      </c>
      <c r="C76" s="9">
        <f>Comparison!C66</f>
        <v>32</v>
      </c>
      <c r="D76" s="9">
        <f t="shared" si="1"/>
        <v>32</v>
      </c>
      <c r="F76" s="2">
        <f>IF(Comparison!P66='Vendor 1'!$B$1,IFERROR(VLOOKUP(A76,Comparison!A:P,2,FALSE),"0"))</f>
        <v>1</v>
      </c>
      <c r="H76" s="2">
        <f t="shared" si="2"/>
        <v>1</v>
      </c>
    </row>
    <row r="77" spans="1:8" x14ac:dyDescent="0.25">
      <c r="A77" s="7" t="str">
        <f>Comparison!A67</f>
        <v>sugar 50 lbs</v>
      </c>
      <c r="B77" s="8">
        <f t="shared" si="0"/>
        <v>1</v>
      </c>
      <c r="C77" s="9">
        <f>Comparison!C67</f>
        <v>25.8</v>
      </c>
      <c r="D77" s="9">
        <f t="shared" si="1"/>
        <v>25.8</v>
      </c>
      <c r="F77" s="2">
        <f>IF(Comparison!P67='Vendor 1'!$B$1,IFERROR(VLOOKUP(A77,Comparison!A:P,2,FALSE),"0"))</f>
        <v>1</v>
      </c>
      <c r="H77" s="2">
        <f t="shared" si="2"/>
        <v>1</v>
      </c>
    </row>
    <row r="78" spans="1:8" x14ac:dyDescent="0.25">
      <c r="A78" s="7" t="str">
        <f>Comparison!A68</f>
        <v>York Patties</v>
      </c>
      <c r="B78" s="8">
        <f t="shared" si="0"/>
        <v>1</v>
      </c>
      <c r="C78" s="9">
        <f>Comparison!C68</f>
        <v>14.46</v>
      </c>
      <c r="D78" s="9">
        <f t="shared" si="1"/>
        <v>14.46</v>
      </c>
      <c r="F78" s="2">
        <f>IF(Comparison!P68='Vendor 1'!$B$1,IFERROR(VLOOKUP(A78,Comparison!A:P,2,FALSE),"0"))</f>
        <v>1</v>
      </c>
      <c r="H78" s="2">
        <f t="shared" si="2"/>
        <v>1</v>
      </c>
    </row>
    <row r="79" spans="1:8" x14ac:dyDescent="0.25">
      <c r="A79" s="7" t="str">
        <f>Comparison!A69</f>
        <v>Canned Tuna 6/66.5oz</v>
      </c>
      <c r="B79" s="8">
        <f t="shared" ref="B79:B142" si="3">H79</f>
        <v>1</v>
      </c>
      <c r="C79" s="9">
        <f>Comparison!C69</f>
        <v>57.01</v>
      </c>
      <c r="D79" s="9">
        <f t="shared" ref="D79:D142" si="4">B79*C79</f>
        <v>57.01</v>
      </c>
      <c r="F79" s="2">
        <f>IF(Comparison!P69='Vendor 1'!$B$1,IFERROR(VLOOKUP(A79,Comparison!A:P,2,FALSE),"0"))</f>
        <v>1</v>
      </c>
      <c r="H79" s="2">
        <f t="shared" ref="H79:H142" si="5">IF(F79=FALSE,0,F79)</f>
        <v>1</v>
      </c>
    </row>
    <row r="80" spans="1:8" x14ac:dyDescent="0.25">
      <c r="A80" s="7" t="str">
        <f>Comparison!A70</f>
        <v>12 oz squat cups</v>
      </c>
      <c r="B80" s="8">
        <f t="shared" si="3"/>
        <v>1</v>
      </c>
      <c r="C80" s="9">
        <f>Comparison!C70</f>
        <v>19.440000000000001</v>
      </c>
      <c r="D80" s="9">
        <f t="shared" si="4"/>
        <v>19.440000000000001</v>
      </c>
      <c r="F80" s="2">
        <f>IF(Comparison!P70='Vendor 1'!$B$1,IFERROR(VLOOKUP(A80,Comparison!A:P,2,FALSE),"0"))</f>
        <v>1</v>
      </c>
      <c r="H80" s="2">
        <f t="shared" si="5"/>
        <v>1</v>
      </c>
    </row>
    <row r="81" spans="1:8" x14ac:dyDescent="0.25">
      <c r="A81" s="7" t="str">
        <f>Comparison!A71</f>
        <v>portion cups 3.25</v>
      </c>
      <c r="B81" s="8">
        <f t="shared" si="3"/>
        <v>1</v>
      </c>
      <c r="C81" s="9">
        <f>Comparison!C71</f>
        <v>33.909999999999997</v>
      </c>
      <c r="D81" s="9">
        <f t="shared" si="4"/>
        <v>33.909999999999997</v>
      </c>
      <c r="F81" s="2">
        <f>IF(Comparison!P71='Vendor 1'!$B$1,IFERROR(VLOOKUP(A81,Comparison!A:P,2,FALSE),"0"))</f>
        <v>1</v>
      </c>
      <c r="H81" s="2">
        <f t="shared" si="5"/>
        <v>1</v>
      </c>
    </row>
    <row r="82" spans="1:8" x14ac:dyDescent="0.25">
      <c r="A82" s="7" t="str">
        <f>Comparison!A72</f>
        <v>portion lids 3.25</v>
      </c>
      <c r="B82" s="8">
        <f t="shared" si="3"/>
        <v>1</v>
      </c>
      <c r="C82" s="9">
        <f>Comparison!C72</f>
        <v>27.87</v>
      </c>
      <c r="D82" s="9">
        <f t="shared" si="4"/>
        <v>27.87</v>
      </c>
      <c r="F82" s="2">
        <f>IF(Comparison!P72='Vendor 1'!$B$1,IFERROR(VLOOKUP(A82,Comparison!A:P,2,FALSE),"0"))</f>
        <v>1</v>
      </c>
      <c r="H82" s="2">
        <f t="shared" si="5"/>
        <v>1</v>
      </c>
    </row>
    <row r="83" spans="1:8" x14ac:dyDescent="0.25">
      <c r="A83" s="7" t="str">
        <f>Comparison!A73</f>
        <v>Silverware Bags 2000ct</v>
      </c>
      <c r="B83" s="8">
        <f t="shared" si="3"/>
        <v>1</v>
      </c>
      <c r="C83" s="9">
        <f>Comparison!C73</f>
        <v>14.37</v>
      </c>
      <c r="D83" s="9">
        <f t="shared" si="4"/>
        <v>14.37</v>
      </c>
      <c r="F83" s="2">
        <f>IF(Comparison!P73='Vendor 1'!$B$1,IFERROR(VLOOKUP(A83,Comparison!A:P,2,FALSE),"0"))</f>
        <v>1</v>
      </c>
      <c r="H83" s="2">
        <f t="shared" si="5"/>
        <v>1</v>
      </c>
    </row>
    <row r="84" spans="1:8" x14ac:dyDescent="0.25">
      <c r="A84" s="7" t="str">
        <f>Comparison!A74</f>
        <v>straws 24/500 ct</v>
      </c>
      <c r="B84" s="8">
        <f t="shared" si="3"/>
        <v>1</v>
      </c>
      <c r="C84" s="9">
        <f>Comparison!C74</f>
        <v>53.21</v>
      </c>
      <c r="D84" s="9">
        <f t="shared" si="4"/>
        <v>53.21</v>
      </c>
      <c r="F84" s="2">
        <f>IF(Comparison!P74='Vendor 1'!$B$1,IFERROR(VLOOKUP(A84,Comparison!A:P,2,FALSE),"0"))</f>
        <v>1</v>
      </c>
      <c r="H84" s="2">
        <f t="shared" si="5"/>
        <v>1</v>
      </c>
    </row>
    <row r="85" spans="1:8" x14ac:dyDescent="0.25">
      <c r="A85" s="7" t="str">
        <f>Comparison!A75</f>
        <v>trash bags 60 gal.</v>
      </c>
      <c r="B85" s="8">
        <f t="shared" si="3"/>
        <v>1</v>
      </c>
      <c r="C85" s="9">
        <f>Comparison!C75</f>
        <v>21.82</v>
      </c>
      <c r="D85" s="9">
        <f t="shared" si="4"/>
        <v>21.82</v>
      </c>
      <c r="F85" s="2">
        <f>IF(Comparison!P75='Vendor 1'!$B$1,IFERROR(VLOOKUP(A85,Comparison!A:P,2,FALSE),"0"))</f>
        <v>1</v>
      </c>
      <c r="H85" s="2">
        <f t="shared" si="5"/>
        <v>1</v>
      </c>
    </row>
    <row r="86" spans="1:8" x14ac:dyDescent="0.25">
      <c r="A86" s="7" t="str">
        <f>Comparison!A76</f>
        <v>to go Cutlery kit</v>
      </c>
      <c r="B86" s="8">
        <f t="shared" si="3"/>
        <v>1</v>
      </c>
      <c r="C86" s="9">
        <f>Comparison!C76</f>
        <v>13.96</v>
      </c>
      <c r="D86" s="9">
        <f t="shared" si="4"/>
        <v>13.96</v>
      </c>
      <c r="F86" s="2">
        <f>IF(Comparison!P76='Vendor 1'!$B$1,IFERROR(VLOOKUP(A86,Comparison!A:P,2,FALSE),"0"))</f>
        <v>1</v>
      </c>
      <c r="H86" s="2">
        <f t="shared" si="5"/>
        <v>1</v>
      </c>
    </row>
    <row r="87" spans="1:8" x14ac:dyDescent="0.25">
      <c r="A87" s="7" t="str">
        <f>Comparison!A77</f>
        <v>carrots</v>
      </c>
      <c r="B87" s="8">
        <f t="shared" si="3"/>
        <v>1</v>
      </c>
      <c r="C87" s="9">
        <f>Comparison!C77</f>
        <v>20.100000000000001</v>
      </c>
      <c r="D87" s="9">
        <f t="shared" si="4"/>
        <v>20.100000000000001</v>
      </c>
      <c r="F87" s="2">
        <f>IF(Comparison!P77='Vendor 1'!$B$1,IFERROR(VLOOKUP(A87,Comparison!A:P,2,FALSE),"0"))</f>
        <v>1</v>
      </c>
      <c r="H87" s="2">
        <f t="shared" si="5"/>
        <v>1</v>
      </c>
    </row>
    <row r="88" spans="1:8" x14ac:dyDescent="0.25">
      <c r="A88" s="7" t="str">
        <f>Comparison!A78</f>
        <v>celery</v>
      </c>
      <c r="B88" s="8">
        <f t="shared" si="3"/>
        <v>1</v>
      </c>
      <c r="C88" s="9">
        <f>Comparison!C78</f>
        <v>20.37</v>
      </c>
      <c r="D88" s="9">
        <f t="shared" si="4"/>
        <v>20.37</v>
      </c>
      <c r="F88" s="2">
        <f>IF(Comparison!P78='Vendor 1'!$B$1,IFERROR(VLOOKUP(A88,Comparison!A:P,2,FALSE),"0"))</f>
        <v>1</v>
      </c>
      <c r="H88" s="2">
        <f t="shared" si="5"/>
        <v>1</v>
      </c>
    </row>
    <row r="89" spans="1:8" x14ac:dyDescent="0.25">
      <c r="A89" s="7" t="str">
        <f>Comparison!A79</f>
        <v>lettuce head 24ct</v>
      </c>
      <c r="B89" s="8">
        <f t="shared" si="3"/>
        <v>1</v>
      </c>
      <c r="C89" s="9">
        <f>Comparison!C79</f>
        <v>26.28</v>
      </c>
      <c r="D89" s="9">
        <f t="shared" si="4"/>
        <v>26.28</v>
      </c>
      <c r="F89" s="2">
        <f>IF(Comparison!P79='Vendor 1'!$B$1,IFERROR(VLOOKUP(A89,Comparison!A:P,2,FALSE),"0"))</f>
        <v>1</v>
      </c>
      <c r="H89" s="2">
        <f t="shared" si="5"/>
        <v>1</v>
      </c>
    </row>
    <row r="90" spans="1:8" x14ac:dyDescent="0.25">
      <c r="A90" s="7" t="str">
        <f>Comparison!A80</f>
        <v>creamer 400ct</v>
      </c>
      <c r="B90" s="8">
        <f t="shared" si="3"/>
        <v>1</v>
      </c>
      <c r="C90" s="9">
        <f>Comparison!C80</f>
        <v>8.2799999999999994</v>
      </c>
      <c r="D90" s="9">
        <f t="shared" si="4"/>
        <v>8.2799999999999994</v>
      </c>
      <c r="F90" s="2">
        <f>IF(Comparison!P80='Vendor 1'!$B$1,IFERROR(VLOOKUP(A90,Comparison!A:P,2,FALSE),"0"))</f>
        <v>1</v>
      </c>
      <c r="H90" s="2">
        <f t="shared" si="5"/>
        <v>1</v>
      </c>
    </row>
    <row r="91" spans="1:8" x14ac:dyDescent="0.25">
      <c r="A91" s="7" t="str">
        <f>Comparison!A81</f>
        <v>whole milk 4/1gal</v>
      </c>
      <c r="B91" s="8">
        <f t="shared" si="3"/>
        <v>1</v>
      </c>
      <c r="C91" s="9">
        <f>Comparison!C81</f>
        <v>14.43</v>
      </c>
      <c r="D91" s="9">
        <f t="shared" si="4"/>
        <v>14.43</v>
      </c>
      <c r="F91" s="2">
        <f>IF(Comparison!P81='Vendor 1'!$B$1,IFERROR(VLOOKUP(A91,Comparison!A:P,2,FALSE),"0"))</f>
        <v>1</v>
      </c>
      <c r="H91" s="2">
        <f t="shared" si="5"/>
        <v>1</v>
      </c>
    </row>
    <row r="92" spans="1:8" x14ac:dyDescent="0.25">
      <c r="A92" s="7" t="str">
        <f>Comparison!A82</f>
        <v>chop garlic 1 =6</v>
      </c>
      <c r="B92" s="8">
        <f t="shared" si="3"/>
        <v>1</v>
      </c>
      <c r="C92" s="9">
        <f>Comparison!C82</f>
        <v>6.29</v>
      </c>
      <c r="D92" s="9">
        <f t="shared" si="4"/>
        <v>6.29</v>
      </c>
      <c r="F92" s="2">
        <f>IF(Comparison!P82='Vendor 1'!$B$1,IFERROR(VLOOKUP(A92,Comparison!A:P,2,FALSE),"0"))</f>
        <v>1</v>
      </c>
      <c r="H92" s="2">
        <f t="shared" si="5"/>
        <v>1</v>
      </c>
    </row>
    <row r="93" spans="1:8" x14ac:dyDescent="0.25">
      <c r="A93" s="7" t="str">
        <f>Comparison!A83</f>
        <v>blue cheese crumbles</v>
      </c>
      <c r="B93" s="8">
        <f t="shared" si="3"/>
        <v>1</v>
      </c>
      <c r="C93" s="9">
        <f>Comparison!C83</f>
        <v>16.989999999999998</v>
      </c>
      <c r="D93" s="9">
        <f t="shared" si="4"/>
        <v>16.989999999999998</v>
      </c>
      <c r="F93" s="2">
        <f>IF(Comparison!P83='Vendor 1'!$B$1,IFERROR(VLOOKUP(A93,Comparison!A:P,2,FALSE),"0"))</f>
        <v>1</v>
      </c>
      <c r="H93" s="2">
        <f t="shared" si="5"/>
        <v>1</v>
      </c>
    </row>
    <row r="94" spans="1:8" x14ac:dyDescent="0.25">
      <c r="A94" s="7" t="str">
        <f>Comparison!A84</f>
        <v>6"flower tortilla</v>
      </c>
      <c r="B94" s="8">
        <f t="shared" si="3"/>
        <v>1</v>
      </c>
      <c r="C94" s="9">
        <f>Comparison!C84</f>
        <v>14.61</v>
      </c>
      <c r="D94" s="9">
        <f t="shared" si="4"/>
        <v>14.61</v>
      </c>
      <c r="F94" s="2">
        <f>IF(Comparison!P84='Vendor 1'!$B$1,IFERROR(VLOOKUP(A94,Comparison!A:P,2,FALSE),"0"))</f>
        <v>1</v>
      </c>
      <c r="H94" s="2">
        <f t="shared" si="5"/>
        <v>1</v>
      </c>
    </row>
    <row r="95" spans="1:8" x14ac:dyDescent="0.25">
      <c r="A95" s="7" t="str">
        <f>Comparison!A85</f>
        <v>picles for frying 5gal</v>
      </c>
      <c r="B95" s="8">
        <f t="shared" si="3"/>
        <v>1</v>
      </c>
      <c r="C95" s="9">
        <f>Comparison!C85</f>
        <v>23.26</v>
      </c>
      <c r="D95" s="9">
        <f t="shared" si="4"/>
        <v>23.26</v>
      </c>
      <c r="F95" s="2">
        <f>IF(Comparison!P85='Vendor 1'!$B$1,IFERROR(VLOOKUP(A95,Comparison!A:P,2,FALSE),"0"))</f>
        <v>1</v>
      </c>
      <c r="H95" s="2">
        <f t="shared" si="5"/>
        <v>1</v>
      </c>
    </row>
    <row r="96" spans="1:8" x14ac:dyDescent="0.25">
      <c r="A96" s="7" t="str">
        <f>Comparison!A86</f>
        <v>Chicken Tenders 2oz</v>
      </c>
      <c r="B96" s="8">
        <f t="shared" si="3"/>
        <v>1</v>
      </c>
      <c r="C96" s="9">
        <f>Comparison!C86</f>
        <v>1.81</v>
      </c>
      <c r="D96" s="9">
        <f t="shared" si="4"/>
        <v>1.81</v>
      </c>
      <c r="F96" s="2">
        <f>IF(Comparison!P86='Vendor 1'!$B$1,IFERROR(VLOOKUP(A96,Comparison!A:P,2,FALSE),"0"))</f>
        <v>1</v>
      </c>
      <c r="H96" s="2">
        <f t="shared" si="5"/>
        <v>1</v>
      </c>
    </row>
    <row r="97" spans="1:8" x14ac:dyDescent="0.25">
      <c r="A97" s="7" t="str">
        <f>Comparison!A87</f>
        <v>key lime pie 6ct</v>
      </c>
      <c r="B97" s="8">
        <f t="shared" si="3"/>
        <v>1</v>
      </c>
      <c r="C97" s="9">
        <f>Comparison!C87</f>
        <v>43.51</v>
      </c>
      <c r="D97" s="9">
        <f t="shared" si="4"/>
        <v>43.51</v>
      </c>
      <c r="F97" s="2">
        <f>IF(Comparison!P87='Vendor 1'!$B$1,IFERROR(VLOOKUP(A97,Comparison!A:P,2,FALSE),"0"))</f>
        <v>1</v>
      </c>
      <c r="H97" s="2">
        <f t="shared" si="5"/>
        <v>1</v>
      </c>
    </row>
    <row r="98" spans="1:8" x14ac:dyDescent="0.25">
      <c r="A98" s="7" t="str">
        <f>Comparison!A88</f>
        <v>Pecan Pie 6ct</v>
      </c>
      <c r="B98" s="8">
        <f t="shared" si="3"/>
        <v>1</v>
      </c>
      <c r="C98" s="9">
        <f>Comparison!C88</f>
        <v>42.71</v>
      </c>
      <c r="D98" s="9">
        <f t="shared" si="4"/>
        <v>42.71</v>
      </c>
      <c r="F98" s="2">
        <f>IF(Comparison!P88='Vendor 1'!$B$1,IFERROR(VLOOKUP(A98,Comparison!A:P,2,FALSE),"0"))</f>
        <v>1</v>
      </c>
      <c r="H98" s="2">
        <f t="shared" si="5"/>
        <v>1</v>
      </c>
    </row>
    <row r="99" spans="1:8" x14ac:dyDescent="0.25">
      <c r="A99" s="7" t="str">
        <f>Comparison!A89</f>
        <v>Bleach 6/1</v>
      </c>
      <c r="B99" s="8">
        <f t="shared" si="3"/>
        <v>1</v>
      </c>
      <c r="C99" s="9">
        <f>Comparison!C89</f>
        <v>9.98</v>
      </c>
      <c r="D99" s="9">
        <f t="shared" si="4"/>
        <v>9.98</v>
      </c>
      <c r="F99" s="2">
        <f>IF(Comparison!P89='Vendor 1'!$B$1,IFERROR(VLOOKUP(A99,Comparison!A:P,2,FALSE),"0"))</f>
        <v>1</v>
      </c>
      <c r="H99" s="2">
        <f t="shared" si="5"/>
        <v>1</v>
      </c>
    </row>
    <row r="100" spans="1:8" x14ac:dyDescent="0.25">
      <c r="A100" s="7" t="str">
        <f>Comparison!A90</f>
        <v>Pink Soap 4/1</v>
      </c>
      <c r="B100" s="8">
        <f t="shared" si="3"/>
        <v>1</v>
      </c>
      <c r="C100" s="9">
        <f>Comparison!C90</f>
        <v>17.989999999999998</v>
      </c>
      <c r="D100" s="9">
        <f t="shared" si="4"/>
        <v>17.989999999999998</v>
      </c>
      <c r="F100" s="2">
        <f>IF(Comparison!P90='Vendor 1'!$B$1,IFERROR(VLOOKUP(A100,Comparison!A:P,2,FALSE),"0"))</f>
        <v>1</v>
      </c>
      <c r="H100" s="2">
        <f t="shared" si="5"/>
        <v>1</v>
      </c>
    </row>
    <row r="101" spans="1:8" x14ac:dyDescent="0.25">
      <c r="A101" s="7" t="str">
        <f>Comparison!A91</f>
        <v>SOS Pads 12/15ct</v>
      </c>
      <c r="B101" s="8">
        <f t="shared" si="3"/>
        <v>1</v>
      </c>
      <c r="C101" s="9">
        <f>Comparison!C91</f>
        <v>35.92</v>
      </c>
      <c r="D101" s="9">
        <f t="shared" si="4"/>
        <v>35.92</v>
      </c>
      <c r="F101" s="2">
        <f>IF(Comparison!P91='Vendor 1'!$B$1,IFERROR(VLOOKUP(A101,Comparison!A:P,2,FALSE),"0"))</f>
        <v>1</v>
      </c>
      <c r="H101" s="2">
        <f t="shared" si="5"/>
        <v>1</v>
      </c>
    </row>
    <row r="102" spans="1:8" x14ac:dyDescent="0.25">
      <c r="A102" s="7" t="str">
        <f>Comparison!A92</f>
        <v>Trash Bags 60 gal.</v>
      </c>
      <c r="B102" s="8">
        <f t="shared" si="3"/>
        <v>1</v>
      </c>
      <c r="C102" s="9">
        <f>Comparison!C92</f>
        <v>21.82</v>
      </c>
      <c r="D102" s="9">
        <f t="shared" si="4"/>
        <v>21.82</v>
      </c>
      <c r="F102" s="2">
        <f>IF(Comparison!P92='Vendor 1'!$B$1,IFERROR(VLOOKUP(A102,Comparison!A:P,2,FALSE),"0"))</f>
        <v>1</v>
      </c>
      <c r="H102" s="2">
        <f t="shared" si="5"/>
        <v>1</v>
      </c>
    </row>
    <row r="103" spans="1:8" x14ac:dyDescent="0.25">
      <c r="A103" s="7" t="str">
        <f>Comparison!A93</f>
        <v>French bread</v>
      </c>
      <c r="B103" s="8">
        <f t="shared" si="3"/>
        <v>1</v>
      </c>
      <c r="C103" s="9">
        <f>Comparison!C93</f>
        <v>33.24</v>
      </c>
      <c r="D103" s="9">
        <f t="shared" si="4"/>
        <v>33.24</v>
      </c>
      <c r="F103" s="2">
        <f>IF(Comparison!P93='Vendor 1'!$B$1,IFERROR(VLOOKUP(A103,Comparison!A:P,2,FALSE),"0"))</f>
        <v>1</v>
      </c>
      <c r="H103" s="2">
        <f t="shared" si="5"/>
        <v>1</v>
      </c>
    </row>
    <row r="104" spans="1:8" x14ac:dyDescent="0.25">
      <c r="A104" s="7" t="str">
        <f>Comparison!A94</f>
        <v>Clam Chowder</v>
      </c>
      <c r="B104" s="8">
        <f t="shared" si="3"/>
        <v>1</v>
      </c>
      <c r="C104" s="9">
        <f>Comparison!C94</f>
        <v>67.09</v>
      </c>
      <c r="D104" s="9">
        <f t="shared" si="4"/>
        <v>67.09</v>
      </c>
      <c r="F104" s="2">
        <f>IF(Comparison!P94='Vendor 1'!$B$1,IFERROR(VLOOKUP(A104,Comparison!A:P,2,FALSE),"0"))</f>
        <v>1</v>
      </c>
      <c r="H104" s="2">
        <f t="shared" si="5"/>
        <v>1</v>
      </c>
    </row>
    <row r="105" spans="1:8" x14ac:dyDescent="0.25">
      <c r="A105" s="7" t="str">
        <f>Comparison!A95</f>
        <v>salmon</v>
      </c>
      <c r="B105" s="8">
        <f t="shared" si="3"/>
        <v>1</v>
      </c>
      <c r="C105" s="9">
        <f>Comparison!C95</f>
        <v>5.39</v>
      </c>
      <c r="D105" s="9">
        <f t="shared" si="4"/>
        <v>5.39</v>
      </c>
      <c r="F105" s="2">
        <f>IF(Comparison!P95='Vendor 1'!$B$1,IFERROR(VLOOKUP(A105,Comparison!A:P,2,FALSE),"0"))</f>
        <v>1</v>
      </c>
      <c r="H105" s="2">
        <f t="shared" si="5"/>
        <v>1</v>
      </c>
    </row>
    <row r="106" spans="1:8" x14ac:dyDescent="0.25">
      <c r="A106" s="7" t="str">
        <f>Comparison!A96</f>
        <v>ball tip</v>
      </c>
      <c r="B106" s="8">
        <f t="shared" si="3"/>
        <v>1</v>
      </c>
      <c r="C106" s="9">
        <f>Comparison!C96</f>
        <v>3.66</v>
      </c>
      <c r="D106" s="9">
        <f t="shared" si="4"/>
        <v>3.66</v>
      </c>
      <c r="F106" s="2">
        <f>IF(Comparison!P96='Vendor 1'!$B$1,IFERROR(VLOOKUP(A106,Comparison!A:P,2,FALSE),"0"))</f>
        <v>1</v>
      </c>
      <c r="H106" s="2">
        <f t="shared" si="5"/>
        <v>1</v>
      </c>
    </row>
    <row r="107" spans="1:8" x14ac:dyDescent="0.25">
      <c r="A107" s="7" t="str">
        <f>Comparison!A97</f>
        <v>lemon fresh disinfectant</v>
      </c>
      <c r="B107" s="8">
        <f t="shared" si="3"/>
        <v>1</v>
      </c>
      <c r="C107" s="9">
        <f>Comparison!C97</f>
        <v>41.77</v>
      </c>
      <c r="D107" s="9">
        <f t="shared" si="4"/>
        <v>41.77</v>
      </c>
      <c r="F107" s="2">
        <f>IF(Comparison!P97='Vendor 1'!$B$1,IFERROR(VLOOKUP(A107,Comparison!A:P,2,FALSE),"0"))</f>
        <v>1</v>
      </c>
      <c r="H107" s="2">
        <f t="shared" si="5"/>
        <v>1</v>
      </c>
    </row>
    <row r="108" spans="1:8" x14ac:dyDescent="0.25">
      <c r="A108" s="7" t="str">
        <f>Comparison!A98</f>
        <v>cracker meal</v>
      </c>
      <c r="B108" s="8">
        <f t="shared" si="3"/>
        <v>1</v>
      </c>
      <c r="C108" s="9">
        <f>Comparison!C98</f>
        <v>20</v>
      </c>
      <c r="D108" s="9">
        <f t="shared" si="4"/>
        <v>20</v>
      </c>
      <c r="F108" s="2">
        <f>IF(Comparison!P98='Vendor 1'!$B$1,IFERROR(VLOOKUP(A108,Comparison!A:P,2,FALSE),"0"))</f>
        <v>1</v>
      </c>
      <c r="H108" s="2">
        <f t="shared" si="5"/>
        <v>1</v>
      </c>
    </row>
    <row r="109" spans="1:8" x14ac:dyDescent="0.25">
      <c r="A109" s="7" t="str">
        <f>Comparison!A99</f>
        <v>hamburger meat</v>
      </c>
      <c r="B109" s="8">
        <f t="shared" si="3"/>
        <v>1</v>
      </c>
      <c r="C109" s="9">
        <f>Comparison!C99</f>
        <v>2.85</v>
      </c>
      <c r="D109" s="9">
        <f t="shared" si="4"/>
        <v>2.85</v>
      </c>
      <c r="F109" s="2">
        <f>IF(Comparison!P99='Vendor 1'!$B$1,IFERROR(VLOOKUP(A109,Comparison!A:P,2,FALSE),"0"))</f>
        <v>1</v>
      </c>
      <c r="H109" s="2">
        <f t="shared" si="5"/>
        <v>1</v>
      </c>
    </row>
    <row r="110" spans="1:8" x14ac:dyDescent="0.25">
      <c r="A110" s="7" t="str">
        <f>Comparison!A100</f>
        <v>whole flounder 16-20</v>
      </c>
      <c r="B110" s="8">
        <f t="shared" si="3"/>
        <v>1</v>
      </c>
      <c r="C110" s="9">
        <f>Comparison!C100</f>
        <v>0</v>
      </c>
      <c r="D110" s="9">
        <f t="shared" si="4"/>
        <v>0</v>
      </c>
      <c r="F110" s="2">
        <f>IF(Comparison!P100='Vendor 1'!$B$1,IFERROR(VLOOKUP(A110,Comparison!A:P,2,FALSE),"0"))</f>
        <v>1</v>
      </c>
      <c r="H110" s="2">
        <f t="shared" si="5"/>
        <v>1</v>
      </c>
    </row>
    <row r="111" spans="1:8" x14ac:dyDescent="0.25">
      <c r="A111" s="7" t="str">
        <f>Comparison!A101</f>
        <v>pollock 2-4</v>
      </c>
      <c r="B111" s="8">
        <f t="shared" si="3"/>
        <v>1</v>
      </c>
      <c r="C111" s="9">
        <f>Comparison!C101</f>
        <v>87.99</v>
      </c>
      <c r="D111" s="9">
        <f t="shared" si="4"/>
        <v>87.99</v>
      </c>
      <c r="F111" s="2">
        <f>IF(Comparison!P101='Vendor 1'!$B$1,IFERROR(VLOOKUP(A111,Comparison!A:P,2,FALSE),"0"))</f>
        <v>1</v>
      </c>
      <c r="H111" s="2">
        <f t="shared" si="5"/>
        <v>1</v>
      </c>
    </row>
    <row r="112" spans="1:8" x14ac:dyDescent="0.25">
      <c r="A112" s="7" t="str">
        <f>Comparison!A102</f>
        <v>Broccoli and cheddar</v>
      </c>
      <c r="B112" s="8">
        <f t="shared" si="3"/>
        <v>1</v>
      </c>
      <c r="C112" s="9">
        <f>Comparison!C102</f>
        <v>35.270000000000003</v>
      </c>
      <c r="D112" s="9">
        <f t="shared" si="4"/>
        <v>35.270000000000003</v>
      </c>
      <c r="F112" s="2">
        <f>IF(Comparison!P102='Vendor 1'!$B$1,IFERROR(VLOOKUP(A112,Comparison!A:P,2,FALSE),"0"))</f>
        <v>1</v>
      </c>
      <c r="H112" s="2">
        <f t="shared" si="5"/>
        <v>1</v>
      </c>
    </row>
    <row r="113" spans="1:8" x14ac:dyDescent="0.25">
      <c r="A113" s="7" t="str">
        <f>Comparison!A103</f>
        <v>flounder 1/3 Per Pound</v>
      </c>
      <c r="B113" s="8">
        <f t="shared" si="3"/>
        <v>1</v>
      </c>
      <c r="C113" s="9">
        <f>Comparison!C103</f>
        <v>2.4900000000000002</v>
      </c>
      <c r="D113" s="9">
        <f t="shared" si="4"/>
        <v>2.4900000000000002</v>
      </c>
      <c r="F113" s="2">
        <f>IF(Comparison!P103='Vendor 1'!$B$1,IFERROR(VLOOKUP(A113,Comparison!A:P,2,FALSE),"0"))</f>
        <v>1</v>
      </c>
      <c r="H113" s="2">
        <f t="shared" si="5"/>
        <v>1</v>
      </c>
    </row>
    <row r="114" spans="1:8" x14ac:dyDescent="0.25">
      <c r="A114" s="7" t="str">
        <f>Comparison!A104</f>
        <v>flounder 3/5 ARG Per Pound</v>
      </c>
      <c r="B114" s="8">
        <f t="shared" si="3"/>
        <v>1</v>
      </c>
      <c r="C114" s="9">
        <f>Comparison!C104</f>
        <v>4.6900000000000004</v>
      </c>
      <c r="D114" s="9">
        <f t="shared" si="4"/>
        <v>4.6900000000000004</v>
      </c>
      <c r="F114" s="2">
        <f>IF(Comparison!P104='Vendor 1'!$B$1,IFERROR(VLOOKUP(A114,Comparison!A:P,2,FALSE),"0"))</f>
        <v>1</v>
      </c>
      <c r="H114" s="2">
        <f t="shared" si="5"/>
        <v>1</v>
      </c>
    </row>
    <row r="115" spans="1:8" x14ac:dyDescent="0.25">
      <c r="A115" s="7" t="str">
        <f>Comparison!A105</f>
        <v>Flounder 1/3 ARG Per Pound</v>
      </c>
      <c r="B115" s="8">
        <f t="shared" si="3"/>
        <v>1</v>
      </c>
      <c r="C115" s="9">
        <f>Comparison!C105</f>
        <v>6.59</v>
      </c>
      <c r="D115" s="9">
        <f t="shared" si="4"/>
        <v>6.59</v>
      </c>
      <c r="F115" s="2">
        <f>IF(Comparison!P105='Vendor 1'!$B$1,IFERROR(VLOOKUP(A115,Comparison!A:P,2,FALSE),"0"))</f>
        <v>1</v>
      </c>
      <c r="H115" s="2">
        <f t="shared" si="5"/>
        <v>1</v>
      </c>
    </row>
    <row r="116" spans="1:8" x14ac:dyDescent="0.25">
      <c r="A116" s="7">
        <f>Comparison!A106</f>
        <v>0</v>
      </c>
      <c r="B116" s="8">
        <f t="shared" si="3"/>
        <v>0</v>
      </c>
      <c r="C116" s="9">
        <f>Comparison!C106</f>
        <v>0</v>
      </c>
      <c r="D116" s="9">
        <f t="shared" si="4"/>
        <v>0</v>
      </c>
      <c r="F116" s="2" t="b">
        <f>IF(Comparison!P106='Vendor 1'!$B$1,IFERROR(VLOOKUP(A116,Comparison!A:P,2,FALSE),"0"))</f>
        <v>0</v>
      </c>
      <c r="H116" s="2">
        <f t="shared" si="5"/>
        <v>0</v>
      </c>
    </row>
    <row r="117" spans="1:8" x14ac:dyDescent="0.25">
      <c r="A117" s="7">
        <f>Comparison!A107</f>
        <v>0</v>
      </c>
      <c r="B117" s="8">
        <f t="shared" si="3"/>
        <v>0</v>
      </c>
      <c r="C117" s="9">
        <f>Comparison!C107</f>
        <v>0</v>
      </c>
      <c r="D117" s="9">
        <f t="shared" si="4"/>
        <v>0</v>
      </c>
      <c r="F117" s="2" t="b">
        <f>IF(Comparison!P107='Vendor 1'!$B$1,IFERROR(VLOOKUP(A117,Comparison!A:P,2,FALSE),"0"))</f>
        <v>0</v>
      </c>
      <c r="H117" s="2">
        <f t="shared" si="5"/>
        <v>0</v>
      </c>
    </row>
    <row r="118" spans="1:8" x14ac:dyDescent="0.25">
      <c r="A118" s="7">
        <f>Comparison!A108</f>
        <v>0</v>
      </c>
      <c r="B118" s="8">
        <f t="shared" si="3"/>
        <v>0</v>
      </c>
      <c r="C118" s="9">
        <f>Comparison!C108</f>
        <v>0</v>
      </c>
      <c r="D118" s="9">
        <f t="shared" si="4"/>
        <v>0</v>
      </c>
      <c r="F118" s="2" t="b">
        <f>IF(Comparison!P108='Vendor 1'!$B$1,IFERROR(VLOOKUP(A118,Comparison!A:P,2,FALSE),"0"))</f>
        <v>0</v>
      </c>
      <c r="H118" s="2">
        <f t="shared" si="5"/>
        <v>0</v>
      </c>
    </row>
    <row r="119" spans="1:8" x14ac:dyDescent="0.25">
      <c r="A119" s="7">
        <f>Comparison!A109</f>
        <v>0</v>
      </c>
      <c r="B119" s="8">
        <f t="shared" si="3"/>
        <v>0</v>
      </c>
      <c r="C119" s="9">
        <f>Comparison!C109</f>
        <v>0</v>
      </c>
      <c r="D119" s="9">
        <f t="shared" si="4"/>
        <v>0</v>
      </c>
      <c r="F119" s="2" t="b">
        <f>IF(Comparison!P109='Vendor 1'!$B$1,IFERROR(VLOOKUP(A119,Comparison!A:P,2,FALSE),"0"))</f>
        <v>0</v>
      </c>
      <c r="H119" s="2">
        <f t="shared" si="5"/>
        <v>0</v>
      </c>
    </row>
    <row r="120" spans="1:8" x14ac:dyDescent="0.25">
      <c r="A120" s="7">
        <f>Comparison!A110</f>
        <v>0</v>
      </c>
      <c r="B120" s="8">
        <f t="shared" si="3"/>
        <v>0</v>
      </c>
      <c r="C120" s="9">
        <f>Comparison!C110</f>
        <v>0</v>
      </c>
      <c r="D120" s="9">
        <f t="shared" si="4"/>
        <v>0</v>
      </c>
      <c r="F120" s="2" t="b">
        <f>IF(Comparison!P110='Vendor 1'!$B$1,IFERROR(VLOOKUP(A120,Comparison!A:P,2,FALSE),"0"))</f>
        <v>0</v>
      </c>
      <c r="H120" s="2">
        <f t="shared" si="5"/>
        <v>0</v>
      </c>
    </row>
    <row r="121" spans="1:8" x14ac:dyDescent="0.25">
      <c r="A121" s="7">
        <f>Comparison!A111</f>
        <v>0</v>
      </c>
      <c r="B121" s="8">
        <f t="shared" si="3"/>
        <v>0</v>
      </c>
      <c r="C121" s="9">
        <f>Comparison!C111</f>
        <v>0</v>
      </c>
      <c r="D121" s="9">
        <f t="shared" si="4"/>
        <v>0</v>
      </c>
      <c r="F121" s="2" t="b">
        <f>IF(Comparison!P111='Vendor 1'!$B$1,IFERROR(VLOOKUP(A121,Comparison!A:P,2,FALSE),"0"))</f>
        <v>0</v>
      </c>
      <c r="H121" s="2">
        <f t="shared" si="5"/>
        <v>0</v>
      </c>
    </row>
    <row r="122" spans="1:8" x14ac:dyDescent="0.25">
      <c r="A122" s="7">
        <f>Comparison!A112</f>
        <v>0</v>
      </c>
      <c r="B122" s="8">
        <f t="shared" si="3"/>
        <v>0</v>
      </c>
      <c r="C122" s="9">
        <f>Comparison!C112</f>
        <v>0</v>
      </c>
      <c r="D122" s="9">
        <f t="shared" si="4"/>
        <v>0</v>
      </c>
      <c r="F122" s="2" t="b">
        <f>IF(Comparison!P112='Vendor 1'!$B$1,IFERROR(VLOOKUP(A122,Comparison!A:P,2,FALSE),"0"))</f>
        <v>0</v>
      </c>
      <c r="H122" s="2">
        <f t="shared" si="5"/>
        <v>0</v>
      </c>
    </row>
    <row r="123" spans="1:8" x14ac:dyDescent="0.25">
      <c r="A123" s="7">
        <f>Comparison!A113</f>
        <v>0</v>
      </c>
      <c r="B123" s="8">
        <f t="shared" si="3"/>
        <v>0</v>
      </c>
      <c r="C123" s="9">
        <f>Comparison!C113</f>
        <v>0</v>
      </c>
      <c r="D123" s="9">
        <f t="shared" si="4"/>
        <v>0</v>
      </c>
      <c r="F123" s="2" t="b">
        <f>IF(Comparison!P113='Vendor 1'!$B$1,IFERROR(VLOOKUP(A123,Comparison!A:P,2,FALSE),"0"))</f>
        <v>0</v>
      </c>
      <c r="H123" s="2">
        <f t="shared" si="5"/>
        <v>0</v>
      </c>
    </row>
    <row r="124" spans="1:8" x14ac:dyDescent="0.25">
      <c r="A124" s="7">
        <f>Comparison!A114</f>
        <v>0</v>
      </c>
      <c r="B124" s="8">
        <f t="shared" si="3"/>
        <v>0</v>
      </c>
      <c r="C124" s="9">
        <f>Comparison!C114</f>
        <v>0</v>
      </c>
      <c r="D124" s="9">
        <f t="shared" si="4"/>
        <v>0</v>
      </c>
      <c r="F124" s="2" t="b">
        <f>IF(Comparison!P114='Vendor 1'!$B$1,IFERROR(VLOOKUP(A124,Comparison!A:P,2,FALSE),"0"))</f>
        <v>0</v>
      </c>
      <c r="H124" s="2">
        <f t="shared" si="5"/>
        <v>0</v>
      </c>
    </row>
    <row r="125" spans="1:8" x14ac:dyDescent="0.25">
      <c r="A125" s="7">
        <f>Comparison!A115</f>
        <v>0</v>
      </c>
      <c r="B125" s="8">
        <f t="shared" si="3"/>
        <v>0</v>
      </c>
      <c r="C125" s="9">
        <f>Comparison!C115</f>
        <v>0</v>
      </c>
      <c r="D125" s="9">
        <f t="shared" si="4"/>
        <v>0</v>
      </c>
      <c r="F125" s="2" t="b">
        <f>IF(Comparison!P115='Vendor 1'!$B$1,IFERROR(VLOOKUP(A125,Comparison!A:P,2,FALSE),"0"))</f>
        <v>0</v>
      </c>
      <c r="H125" s="2">
        <f t="shared" si="5"/>
        <v>0</v>
      </c>
    </row>
    <row r="126" spans="1:8" x14ac:dyDescent="0.25">
      <c r="A126" s="7">
        <f>Comparison!A116</f>
        <v>0</v>
      </c>
      <c r="B126" s="8">
        <f t="shared" si="3"/>
        <v>0</v>
      </c>
      <c r="C126" s="9">
        <f>Comparison!C116</f>
        <v>0</v>
      </c>
      <c r="D126" s="9">
        <f t="shared" si="4"/>
        <v>0</v>
      </c>
      <c r="F126" s="2" t="b">
        <f>IF(Comparison!P116='Vendor 1'!$B$1,IFERROR(VLOOKUP(A126,Comparison!A:P,2,FALSE),"0"))</f>
        <v>0</v>
      </c>
      <c r="H126" s="2">
        <f t="shared" si="5"/>
        <v>0</v>
      </c>
    </row>
    <row r="127" spans="1:8" x14ac:dyDescent="0.25">
      <c r="A127" s="7">
        <f>Comparison!A117</f>
        <v>0</v>
      </c>
      <c r="B127" s="8">
        <f t="shared" si="3"/>
        <v>0</v>
      </c>
      <c r="C127" s="9">
        <f>Comparison!C117</f>
        <v>0</v>
      </c>
      <c r="D127" s="9">
        <f t="shared" si="4"/>
        <v>0</v>
      </c>
      <c r="F127" s="2" t="b">
        <f>IF(Comparison!P117='Vendor 1'!$B$1,IFERROR(VLOOKUP(A127,Comparison!A:P,2,FALSE),"0"))</f>
        <v>0</v>
      </c>
      <c r="H127" s="2">
        <f t="shared" si="5"/>
        <v>0</v>
      </c>
    </row>
    <row r="128" spans="1:8" x14ac:dyDescent="0.25">
      <c r="A128" s="7">
        <f>Comparison!A118</f>
        <v>0</v>
      </c>
      <c r="B128" s="8">
        <f t="shared" si="3"/>
        <v>0</v>
      </c>
      <c r="C128" s="9">
        <f>Comparison!C118</f>
        <v>0</v>
      </c>
      <c r="D128" s="9">
        <f t="shared" si="4"/>
        <v>0</v>
      </c>
      <c r="F128" s="2" t="b">
        <f>IF(Comparison!P118='Vendor 1'!$B$1,IFERROR(VLOOKUP(A128,Comparison!A:P,2,FALSE),"0"))</f>
        <v>0</v>
      </c>
      <c r="H128" s="2">
        <f t="shared" si="5"/>
        <v>0</v>
      </c>
    </row>
    <row r="129" spans="1:8" x14ac:dyDescent="0.25">
      <c r="A129" s="7">
        <f>Comparison!A119</f>
        <v>0</v>
      </c>
      <c r="B129" s="8">
        <f t="shared" si="3"/>
        <v>0</v>
      </c>
      <c r="C129" s="9">
        <f>Comparison!C119</f>
        <v>0</v>
      </c>
      <c r="D129" s="9">
        <f t="shared" si="4"/>
        <v>0</v>
      </c>
      <c r="F129" s="2" t="b">
        <f>IF(Comparison!P119='Vendor 1'!$B$1,IFERROR(VLOOKUP(A129,Comparison!A:P,2,FALSE),"0"))</f>
        <v>0</v>
      </c>
      <c r="H129" s="2">
        <f t="shared" si="5"/>
        <v>0</v>
      </c>
    </row>
    <row r="130" spans="1:8" x14ac:dyDescent="0.25">
      <c r="A130" s="7">
        <f>Comparison!A120</f>
        <v>0</v>
      </c>
      <c r="B130" s="8">
        <f t="shared" si="3"/>
        <v>0</v>
      </c>
      <c r="C130" s="9">
        <f>Comparison!C120</f>
        <v>0</v>
      </c>
      <c r="D130" s="9">
        <f t="shared" si="4"/>
        <v>0</v>
      </c>
      <c r="F130" s="2" t="b">
        <f>IF(Comparison!P120='Vendor 1'!$B$1,IFERROR(VLOOKUP(A130,Comparison!A:P,2,FALSE),"0"))</f>
        <v>0</v>
      </c>
      <c r="H130" s="2">
        <f t="shared" si="5"/>
        <v>0</v>
      </c>
    </row>
    <row r="131" spans="1:8" x14ac:dyDescent="0.25">
      <c r="A131" s="7">
        <f>Comparison!A121</f>
        <v>0</v>
      </c>
      <c r="B131" s="8">
        <f t="shared" si="3"/>
        <v>0</v>
      </c>
      <c r="C131" s="9">
        <f>Comparison!C121</f>
        <v>0</v>
      </c>
      <c r="D131" s="9">
        <f t="shared" si="4"/>
        <v>0</v>
      </c>
      <c r="F131" s="2" t="b">
        <f>IF(Comparison!P121='Vendor 1'!$B$1,IFERROR(VLOOKUP(A131,Comparison!A:P,2,FALSE),"0"))</f>
        <v>0</v>
      </c>
      <c r="H131" s="2">
        <f t="shared" si="5"/>
        <v>0</v>
      </c>
    </row>
    <row r="132" spans="1:8" x14ac:dyDescent="0.25">
      <c r="A132" s="7">
        <f>Comparison!A122</f>
        <v>0</v>
      </c>
      <c r="B132" s="8">
        <f t="shared" si="3"/>
        <v>0</v>
      </c>
      <c r="C132" s="9">
        <f>Comparison!C122</f>
        <v>0</v>
      </c>
      <c r="D132" s="9">
        <f t="shared" si="4"/>
        <v>0</v>
      </c>
      <c r="F132" s="2" t="b">
        <f>IF(Comparison!P122='Vendor 1'!$B$1,IFERROR(VLOOKUP(A132,Comparison!A:P,2,FALSE),"0"))</f>
        <v>0</v>
      </c>
      <c r="H132" s="2">
        <f t="shared" si="5"/>
        <v>0</v>
      </c>
    </row>
    <row r="133" spans="1:8" x14ac:dyDescent="0.25">
      <c r="A133" s="7">
        <f>Comparison!A123</f>
        <v>0</v>
      </c>
      <c r="B133" s="8">
        <f t="shared" si="3"/>
        <v>0</v>
      </c>
      <c r="C133" s="9">
        <f>Comparison!C123</f>
        <v>0</v>
      </c>
      <c r="D133" s="9">
        <f t="shared" si="4"/>
        <v>0</v>
      </c>
      <c r="F133" s="2" t="b">
        <f>IF(Comparison!P123='Vendor 1'!$B$1,IFERROR(VLOOKUP(A133,Comparison!A:P,2,FALSE),"0"))</f>
        <v>0</v>
      </c>
      <c r="H133" s="2">
        <f t="shared" si="5"/>
        <v>0</v>
      </c>
    </row>
    <row r="134" spans="1:8" x14ac:dyDescent="0.25">
      <c r="A134" s="7">
        <f>Comparison!A124</f>
        <v>0</v>
      </c>
      <c r="B134" s="8">
        <f t="shared" si="3"/>
        <v>0</v>
      </c>
      <c r="C134" s="9">
        <f>Comparison!C124</f>
        <v>0</v>
      </c>
      <c r="D134" s="9">
        <f t="shared" si="4"/>
        <v>0</v>
      </c>
      <c r="F134" s="2" t="b">
        <f>IF(Comparison!P124='Vendor 1'!$B$1,IFERROR(VLOOKUP(A134,Comparison!A:P,2,FALSE),"0"))</f>
        <v>0</v>
      </c>
      <c r="H134" s="2">
        <f t="shared" si="5"/>
        <v>0</v>
      </c>
    </row>
    <row r="135" spans="1:8" x14ac:dyDescent="0.25">
      <c r="A135" s="7">
        <f>Comparison!A125</f>
        <v>0</v>
      </c>
      <c r="B135" s="8">
        <f t="shared" si="3"/>
        <v>0</v>
      </c>
      <c r="C135" s="9">
        <f>Comparison!C125</f>
        <v>0</v>
      </c>
      <c r="D135" s="9">
        <f t="shared" si="4"/>
        <v>0</v>
      </c>
      <c r="F135" s="2" t="b">
        <f>IF(Comparison!P125='Vendor 1'!$B$1,IFERROR(VLOOKUP(A135,Comparison!A:P,2,FALSE),"0"))</f>
        <v>0</v>
      </c>
      <c r="H135" s="2">
        <f t="shared" si="5"/>
        <v>0</v>
      </c>
    </row>
    <row r="136" spans="1:8" x14ac:dyDescent="0.25">
      <c r="A136" s="7">
        <f>Comparison!A126</f>
        <v>0</v>
      </c>
      <c r="B136" s="8">
        <f t="shared" si="3"/>
        <v>0</v>
      </c>
      <c r="C136" s="9">
        <f>Comparison!C126</f>
        <v>0</v>
      </c>
      <c r="D136" s="9">
        <f t="shared" si="4"/>
        <v>0</v>
      </c>
      <c r="F136" s="2" t="b">
        <f>IF(Comparison!P126='Vendor 1'!$B$1,IFERROR(VLOOKUP(A136,Comparison!A:P,2,FALSE),"0"))</f>
        <v>0</v>
      </c>
      <c r="H136" s="2">
        <f t="shared" si="5"/>
        <v>0</v>
      </c>
    </row>
    <row r="137" spans="1:8" x14ac:dyDescent="0.25">
      <c r="A137" s="7">
        <f>Comparison!A127</f>
        <v>0</v>
      </c>
      <c r="B137" s="8">
        <f t="shared" si="3"/>
        <v>0</v>
      </c>
      <c r="C137" s="9">
        <f>Comparison!C127</f>
        <v>0</v>
      </c>
      <c r="D137" s="9">
        <f t="shared" si="4"/>
        <v>0</v>
      </c>
      <c r="F137" s="2" t="b">
        <f>IF(Comparison!P127='Vendor 1'!$B$1,IFERROR(VLOOKUP(A137,Comparison!A:P,2,FALSE),"0"))</f>
        <v>0</v>
      </c>
      <c r="H137" s="2">
        <f t="shared" si="5"/>
        <v>0</v>
      </c>
    </row>
    <row r="138" spans="1:8" x14ac:dyDescent="0.25">
      <c r="A138" s="7">
        <f>Comparison!A128</f>
        <v>0</v>
      </c>
      <c r="B138" s="8">
        <f t="shared" si="3"/>
        <v>0</v>
      </c>
      <c r="C138" s="9">
        <f>Comparison!C128</f>
        <v>0</v>
      </c>
      <c r="D138" s="9">
        <f t="shared" si="4"/>
        <v>0</v>
      </c>
      <c r="F138" s="2" t="b">
        <f>IF(Comparison!P128='Vendor 1'!$B$1,IFERROR(VLOOKUP(A138,Comparison!A:P,2,FALSE),"0"))</f>
        <v>0</v>
      </c>
      <c r="H138" s="2">
        <f t="shared" si="5"/>
        <v>0</v>
      </c>
    </row>
    <row r="139" spans="1:8" x14ac:dyDescent="0.25">
      <c r="A139" s="7">
        <f>Comparison!A129</f>
        <v>0</v>
      </c>
      <c r="B139" s="8">
        <f t="shared" si="3"/>
        <v>0</v>
      </c>
      <c r="C139" s="9">
        <f>Comparison!C129</f>
        <v>0</v>
      </c>
      <c r="D139" s="9">
        <f t="shared" si="4"/>
        <v>0</v>
      </c>
      <c r="F139" s="2" t="b">
        <f>IF(Comparison!P129='Vendor 1'!$B$1,IFERROR(VLOOKUP(A139,Comparison!A:P,2,FALSE),"0"))</f>
        <v>0</v>
      </c>
      <c r="H139" s="2">
        <f t="shared" si="5"/>
        <v>0</v>
      </c>
    </row>
    <row r="140" spans="1:8" x14ac:dyDescent="0.25">
      <c r="A140" s="7">
        <f>Comparison!A130</f>
        <v>0</v>
      </c>
      <c r="B140" s="8">
        <f t="shared" si="3"/>
        <v>0</v>
      </c>
      <c r="C140" s="9">
        <f>Comparison!C130</f>
        <v>0</v>
      </c>
      <c r="D140" s="9">
        <f t="shared" si="4"/>
        <v>0</v>
      </c>
      <c r="F140" s="2" t="b">
        <f>IF(Comparison!P130='Vendor 1'!$B$1,IFERROR(VLOOKUP(A140,Comparison!A:P,2,FALSE),"0"))</f>
        <v>0</v>
      </c>
      <c r="H140" s="2">
        <f t="shared" si="5"/>
        <v>0</v>
      </c>
    </row>
    <row r="141" spans="1:8" x14ac:dyDescent="0.25">
      <c r="A141" s="7">
        <f>Comparison!A131</f>
        <v>0</v>
      </c>
      <c r="B141" s="8">
        <f t="shared" si="3"/>
        <v>0</v>
      </c>
      <c r="C141" s="9">
        <f>Comparison!C131</f>
        <v>0</v>
      </c>
      <c r="D141" s="9">
        <f t="shared" si="4"/>
        <v>0</v>
      </c>
      <c r="F141" s="2" t="b">
        <f>IF(Comparison!P131='Vendor 1'!$B$1,IFERROR(VLOOKUP(A141,Comparison!A:P,2,FALSE),"0"))</f>
        <v>0</v>
      </c>
      <c r="H141" s="2">
        <f t="shared" si="5"/>
        <v>0</v>
      </c>
    </row>
    <row r="142" spans="1:8" x14ac:dyDescent="0.25">
      <c r="A142" s="7">
        <f>Comparison!A132</f>
        <v>0</v>
      </c>
      <c r="B142" s="8">
        <f t="shared" si="3"/>
        <v>0</v>
      </c>
      <c r="C142" s="9">
        <f>Comparison!C132</f>
        <v>0</v>
      </c>
      <c r="D142" s="9">
        <f t="shared" si="4"/>
        <v>0</v>
      </c>
      <c r="F142" s="2" t="b">
        <f>IF(Comparison!P132='Vendor 1'!$B$1,IFERROR(VLOOKUP(A142,Comparison!A:P,2,FALSE),"0"))</f>
        <v>0</v>
      </c>
      <c r="H142" s="2">
        <f t="shared" si="5"/>
        <v>0</v>
      </c>
    </row>
    <row r="143" spans="1:8" x14ac:dyDescent="0.25">
      <c r="A143" s="7">
        <f>Comparison!A133</f>
        <v>0</v>
      </c>
      <c r="B143" s="8">
        <f t="shared" ref="B143:B206" si="6">H143</f>
        <v>0</v>
      </c>
      <c r="C143" s="9">
        <f>Comparison!C133</f>
        <v>0</v>
      </c>
      <c r="D143" s="9">
        <f t="shared" ref="D143:D182" si="7">B143*C143</f>
        <v>0</v>
      </c>
      <c r="F143" s="2" t="b">
        <f>IF(Comparison!P133='Vendor 1'!$B$1,IFERROR(VLOOKUP(A143,Comparison!A:P,2,FALSE),"0"))</f>
        <v>0</v>
      </c>
      <c r="H143" s="2">
        <f t="shared" ref="H143:H206" si="8">IF(F143=FALSE,0,F143)</f>
        <v>0</v>
      </c>
    </row>
    <row r="144" spans="1:8" x14ac:dyDescent="0.25">
      <c r="A144" s="7">
        <f>Comparison!A134</f>
        <v>0</v>
      </c>
      <c r="B144" s="8">
        <f t="shared" si="6"/>
        <v>0</v>
      </c>
      <c r="C144" s="9">
        <f>Comparison!C134</f>
        <v>0</v>
      </c>
      <c r="D144" s="9">
        <f t="shared" si="7"/>
        <v>0</v>
      </c>
      <c r="F144" s="2" t="b">
        <f>IF(Comparison!P134='Vendor 1'!$B$1,IFERROR(VLOOKUP(A144,Comparison!A:P,2,FALSE),"0"))</f>
        <v>0</v>
      </c>
      <c r="H144" s="2">
        <f t="shared" si="8"/>
        <v>0</v>
      </c>
    </row>
    <row r="145" spans="1:8" x14ac:dyDescent="0.25">
      <c r="A145" s="7">
        <f>Comparison!A135</f>
        <v>0</v>
      </c>
      <c r="B145" s="8">
        <f t="shared" si="6"/>
        <v>0</v>
      </c>
      <c r="C145" s="9">
        <f>Comparison!C135</f>
        <v>0</v>
      </c>
      <c r="D145" s="9">
        <f t="shared" si="7"/>
        <v>0</v>
      </c>
      <c r="F145" s="2" t="b">
        <f>IF(Comparison!P135='Vendor 1'!$B$1,IFERROR(VLOOKUP(A145,Comparison!A:P,2,FALSE),"0"))</f>
        <v>0</v>
      </c>
      <c r="H145" s="2">
        <f t="shared" si="8"/>
        <v>0</v>
      </c>
    </row>
    <row r="146" spans="1:8" x14ac:dyDescent="0.25">
      <c r="A146" s="7">
        <f>Comparison!A136</f>
        <v>0</v>
      </c>
      <c r="B146" s="8">
        <f t="shared" si="6"/>
        <v>0</v>
      </c>
      <c r="C146" s="9">
        <f>Comparison!C136</f>
        <v>0</v>
      </c>
      <c r="D146" s="9">
        <f t="shared" si="7"/>
        <v>0</v>
      </c>
      <c r="F146" s="2" t="b">
        <f>IF(Comparison!P136='Vendor 1'!$B$1,IFERROR(VLOOKUP(A146,Comparison!A:P,2,FALSE),"0"))</f>
        <v>0</v>
      </c>
      <c r="H146" s="2">
        <f t="shared" si="8"/>
        <v>0</v>
      </c>
    </row>
    <row r="147" spans="1:8" x14ac:dyDescent="0.25">
      <c r="A147" s="7">
        <f>Comparison!A137</f>
        <v>0</v>
      </c>
      <c r="B147" s="8">
        <f t="shared" si="6"/>
        <v>0</v>
      </c>
      <c r="C147" s="9">
        <f>Comparison!C137</f>
        <v>0</v>
      </c>
      <c r="D147" s="9">
        <f t="shared" si="7"/>
        <v>0</v>
      </c>
      <c r="F147" s="2" t="b">
        <f>IF(Comparison!P137='Vendor 1'!$B$1,IFERROR(VLOOKUP(A147,Comparison!A:P,2,FALSE),"0"))</f>
        <v>0</v>
      </c>
      <c r="H147" s="2">
        <f t="shared" si="8"/>
        <v>0</v>
      </c>
    </row>
    <row r="148" spans="1:8" x14ac:dyDescent="0.25">
      <c r="A148" s="7">
        <f>Comparison!A138</f>
        <v>0</v>
      </c>
      <c r="B148" s="8">
        <f t="shared" si="6"/>
        <v>0</v>
      </c>
      <c r="C148" s="9">
        <f>Comparison!C138</f>
        <v>0</v>
      </c>
      <c r="D148" s="9">
        <f t="shared" si="7"/>
        <v>0</v>
      </c>
      <c r="F148" s="2" t="b">
        <f>IF(Comparison!P138='Vendor 1'!$B$1,IFERROR(VLOOKUP(A148,Comparison!A:P,2,FALSE),"0"))</f>
        <v>0</v>
      </c>
      <c r="H148" s="2">
        <f t="shared" si="8"/>
        <v>0</v>
      </c>
    </row>
    <row r="149" spans="1:8" x14ac:dyDescent="0.25">
      <c r="A149" s="7">
        <f>Comparison!A139</f>
        <v>0</v>
      </c>
      <c r="B149" s="8">
        <f t="shared" si="6"/>
        <v>0</v>
      </c>
      <c r="C149" s="9">
        <f>Comparison!C139</f>
        <v>0</v>
      </c>
      <c r="D149" s="9">
        <f t="shared" si="7"/>
        <v>0</v>
      </c>
      <c r="F149" s="2" t="b">
        <f>IF(Comparison!P139='Vendor 1'!$B$1,IFERROR(VLOOKUP(A149,Comparison!A:P,2,FALSE),"0"))</f>
        <v>0</v>
      </c>
      <c r="H149" s="2">
        <f t="shared" si="8"/>
        <v>0</v>
      </c>
    </row>
    <row r="150" spans="1:8" x14ac:dyDescent="0.25">
      <c r="A150" s="7">
        <f>Comparison!A140</f>
        <v>0</v>
      </c>
      <c r="B150" s="8">
        <f t="shared" si="6"/>
        <v>0</v>
      </c>
      <c r="C150" s="9">
        <f>Comparison!C140</f>
        <v>0</v>
      </c>
      <c r="D150" s="9">
        <f t="shared" si="7"/>
        <v>0</v>
      </c>
      <c r="F150" s="2" t="b">
        <f>IF(Comparison!P140='Vendor 1'!$B$1,IFERROR(VLOOKUP(A150,Comparison!A:P,2,FALSE),"0"))</f>
        <v>0</v>
      </c>
      <c r="H150" s="2">
        <f t="shared" si="8"/>
        <v>0</v>
      </c>
    </row>
    <row r="151" spans="1:8" x14ac:dyDescent="0.25">
      <c r="A151" s="7">
        <f>Comparison!A141</f>
        <v>0</v>
      </c>
      <c r="B151" s="8">
        <f t="shared" si="6"/>
        <v>0</v>
      </c>
      <c r="C151" s="9">
        <f>Comparison!C141</f>
        <v>0</v>
      </c>
      <c r="D151" s="9">
        <f t="shared" si="7"/>
        <v>0</v>
      </c>
      <c r="F151" s="2" t="b">
        <f>IF(Comparison!P141='Vendor 1'!$B$1,IFERROR(VLOOKUP(A151,Comparison!A:P,2,FALSE),"0"))</f>
        <v>0</v>
      </c>
      <c r="H151" s="2">
        <f t="shared" si="8"/>
        <v>0</v>
      </c>
    </row>
    <row r="152" spans="1:8" x14ac:dyDescent="0.25">
      <c r="A152" s="7">
        <f>Comparison!A142</f>
        <v>0</v>
      </c>
      <c r="B152" s="8">
        <f t="shared" si="6"/>
        <v>0</v>
      </c>
      <c r="C152" s="9">
        <f>Comparison!C142</f>
        <v>0</v>
      </c>
      <c r="D152" s="9">
        <f t="shared" si="7"/>
        <v>0</v>
      </c>
      <c r="F152" s="2" t="b">
        <f>IF(Comparison!P142='Vendor 1'!$B$1,IFERROR(VLOOKUP(A152,Comparison!A:P,2,FALSE),"0"))</f>
        <v>0</v>
      </c>
      <c r="H152" s="2">
        <f t="shared" si="8"/>
        <v>0</v>
      </c>
    </row>
    <row r="153" spans="1:8" x14ac:dyDescent="0.25">
      <c r="A153" s="7">
        <f>Comparison!A143</f>
        <v>0</v>
      </c>
      <c r="B153" s="8">
        <f t="shared" si="6"/>
        <v>0</v>
      </c>
      <c r="C153" s="9">
        <f>Comparison!C143</f>
        <v>0</v>
      </c>
      <c r="D153" s="9">
        <f t="shared" si="7"/>
        <v>0</v>
      </c>
      <c r="F153" s="2" t="b">
        <f>IF(Comparison!P143='Vendor 1'!$B$1,IFERROR(VLOOKUP(A153,Comparison!A:P,2,FALSE),"0"))</f>
        <v>0</v>
      </c>
      <c r="H153" s="2">
        <f t="shared" si="8"/>
        <v>0</v>
      </c>
    </row>
    <row r="154" spans="1:8" x14ac:dyDescent="0.25">
      <c r="A154" s="7">
        <f>Comparison!A144</f>
        <v>0</v>
      </c>
      <c r="B154" s="8">
        <f t="shared" si="6"/>
        <v>0</v>
      </c>
      <c r="C154" s="9">
        <f>Comparison!C144</f>
        <v>0</v>
      </c>
      <c r="D154" s="9">
        <f t="shared" si="7"/>
        <v>0</v>
      </c>
      <c r="F154" s="2" t="b">
        <f>IF(Comparison!P144='Vendor 1'!$B$1,IFERROR(VLOOKUP(A154,Comparison!A:P,2,FALSE),"0"))</f>
        <v>0</v>
      </c>
      <c r="H154" s="2">
        <f t="shared" si="8"/>
        <v>0</v>
      </c>
    </row>
    <row r="155" spans="1:8" x14ac:dyDescent="0.25">
      <c r="A155" s="7">
        <f>Comparison!A145</f>
        <v>0</v>
      </c>
      <c r="B155" s="8">
        <f t="shared" si="6"/>
        <v>0</v>
      </c>
      <c r="C155" s="9">
        <f>Comparison!C145</f>
        <v>0</v>
      </c>
      <c r="D155" s="9">
        <f t="shared" si="7"/>
        <v>0</v>
      </c>
      <c r="F155" s="2" t="b">
        <f>IF(Comparison!P145='Vendor 1'!$B$1,IFERROR(VLOOKUP(A155,Comparison!A:P,2,FALSE),"0"))</f>
        <v>0</v>
      </c>
      <c r="H155" s="2">
        <f t="shared" si="8"/>
        <v>0</v>
      </c>
    </row>
    <row r="156" spans="1:8" x14ac:dyDescent="0.25">
      <c r="A156" s="7">
        <f>Comparison!A146</f>
        <v>0</v>
      </c>
      <c r="B156" s="8">
        <f t="shared" si="6"/>
        <v>0</v>
      </c>
      <c r="C156" s="9">
        <f>Comparison!C146</f>
        <v>0</v>
      </c>
      <c r="D156" s="9">
        <f t="shared" si="7"/>
        <v>0</v>
      </c>
      <c r="F156" s="2" t="b">
        <f>IF(Comparison!P146='Vendor 1'!$B$1,IFERROR(VLOOKUP(A156,Comparison!A:P,2,FALSE),"0"))</f>
        <v>0</v>
      </c>
      <c r="H156" s="2">
        <f t="shared" si="8"/>
        <v>0</v>
      </c>
    </row>
    <row r="157" spans="1:8" x14ac:dyDescent="0.25">
      <c r="A157" s="7">
        <f>Comparison!A147</f>
        <v>0</v>
      </c>
      <c r="B157" s="8">
        <f t="shared" si="6"/>
        <v>0</v>
      </c>
      <c r="C157" s="9">
        <f>Comparison!C147</f>
        <v>0</v>
      </c>
      <c r="D157" s="9">
        <f t="shared" si="7"/>
        <v>0</v>
      </c>
      <c r="F157" s="2" t="b">
        <f>IF(Comparison!P147='Vendor 1'!$B$1,IFERROR(VLOOKUP(A157,Comparison!A:P,2,FALSE),"0"))</f>
        <v>0</v>
      </c>
      <c r="H157" s="2">
        <f t="shared" si="8"/>
        <v>0</v>
      </c>
    </row>
    <row r="158" spans="1:8" x14ac:dyDescent="0.25">
      <c r="A158" s="7">
        <f>Comparison!A148</f>
        <v>0</v>
      </c>
      <c r="B158" s="8">
        <f t="shared" si="6"/>
        <v>0</v>
      </c>
      <c r="C158" s="9">
        <f>Comparison!C148</f>
        <v>0</v>
      </c>
      <c r="D158" s="9">
        <f t="shared" si="7"/>
        <v>0</v>
      </c>
      <c r="F158" s="2" t="b">
        <f>IF(Comparison!P148='Vendor 1'!$B$1,IFERROR(VLOOKUP(A158,Comparison!A:P,2,FALSE),"0"))</f>
        <v>0</v>
      </c>
      <c r="H158" s="2">
        <f t="shared" si="8"/>
        <v>0</v>
      </c>
    </row>
    <row r="159" spans="1:8" x14ac:dyDescent="0.25">
      <c r="A159" s="7">
        <f>Comparison!A149</f>
        <v>0</v>
      </c>
      <c r="B159" s="8">
        <f t="shared" si="6"/>
        <v>0</v>
      </c>
      <c r="C159" s="9">
        <f>Comparison!C149</f>
        <v>0</v>
      </c>
      <c r="D159" s="9">
        <f t="shared" si="7"/>
        <v>0</v>
      </c>
      <c r="F159" s="2" t="b">
        <f>IF(Comparison!P149='Vendor 1'!$B$1,IFERROR(VLOOKUP(A159,Comparison!A:P,2,FALSE),"0"))</f>
        <v>0</v>
      </c>
      <c r="H159" s="2">
        <f t="shared" si="8"/>
        <v>0</v>
      </c>
    </row>
    <row r="160" spans="1:8" x14ac:dyDescent="0.25">
      <c r="A160" s="7">
        <f>Comparison!A150</f>
        <v>0</v>
      </c>
      <c r="B160" s="8">
        <f t="shared" si="6"/>
        <v>0</v>
      </c>
      <c r="C160" s="9">
        <f>Comparison!C150</f>
        <v>0</v>
      </c>
      <c r="D160" s="9">
        <f t="shared" si="7"/>
        <v>0</v>
      </c>
      <c r="F160" s="2" t="b">
        <f>IF(Comparison!P150='Vendor 1'!$B$1,IFERROR(VLOOKUP(A160,Comparison!A:P,2,FALSE),"0"))</f>
        <v>0</v>
      </c>
      <c r="H160" s="2">
        <f t="shared" si="8"/>
        <v>0</v>
      </c>
    </row>
    <row r="161" spans="1:8" x14ac:dyDescent="0.25">
      <c r="A161" s="7">
        <f>Comparison!A151</f>
        <v>0</v>
      </c>
      <c r="B161" s="8">
        <f t="shared" si="6"/>
        <v>0</v>
      </c>
      <c r="C161" s="9">
        <f>Comparison!C151</f>
        <v>0</v>
      </c>
      <c r="D161" s="9">
        <f t="shared" si="7"/>
        <v>0</v>
      </c>
      <c r="F161" s="2" t="b">
        <f>IF(Comparison!P151='Vendor 1'!$B$1,IFERROR(VLOOKUP(A161,Comparison!A:P,2,FALSE),"0"))</f>
        <v>0</v>
      </c>
      <c r="H161" s="2">
        <f t="shared" si="8"/>
        <v>0</v>
      </c>
    </row>
    <row r="162" spans="1:8" x14ac:dyDescent="0.25">
      <c r="A162" s="7">
        <f>Comparison!A152</f>
        <v>0</v>
      </c>
      <c r="B162" s="8">
        <f t="shared" si="6"/>
        <v>0</v>
      </c>
      <c r="C162" s="9">
        <f>Comparison!C152</f>
        <v>0</v>
      </c>
      <c r="D162" s="9">
        <f t="shared" si="7"/>
        <v>0</v>
      </c>
      <c r="F162" s="2" t="b">
        <f>IF(Comparison!P152='Vendor 1'!$B$1,IFERROR(VLOOKUP(A162,Comparison!A:P,2,FALSE),"0"))</f>
        <v>0</v>
      </c>
      <c r="H162" s="2">
        <f t="shared" si="8"/>
        <v>0</v>
      </c>
    </row>
    <row r="163" spans="1:8" x14ac:dyDescent="0.25">
      <c r="A163" s="7">
        <f>Comparison!A153</f>
        <v>0</v>
      </c>
      <c r="B163" s="8">
        <f t="shared" si="6"/>
        <v>0</v>
      </c>
      <c r="C163" s="9">
        <f>Comparison!C153</f>
        <v>0</v>
      </c>
      <c r="D163" s="9">
        <f t="shared" si="7"/>
        <v>0</v>
      </c>
      <c r="F163" s="2" t="b">
        <f>IF(Comparison!P153='Vendor 1'!$B$1,IFERROR(VLOOKUP(A163,Comparison!A:P,2,FALSE),"0"))</f>
        <v>0</v>
      </c>
      <c r="H163" s="2">
        <f t="shared" si="8"/>
        <v>0</v>
      </c>
    </row>
    <row r="164" spans="1:8" x14ac:dyDescent="0.25">
      <c r="A164" s="7">
        <f>Comparison!A154</f>
        <v>0</v>
      </c>
      <c r="B164" s="8">
        <f t="shared" si="6"/>
        <v>0</v>
      </c>
      <c r="C164" s="9">
        <f>Comparison!C154</f>
        <v>0</v>
      </c>
      <c r="D164" s="9">
        <f t="shared" si="7"/>
        <v>0</v>
      </c>
      <c r="F164" s="2" t="b">
        <f>IF(Comparison!P154='Vendor 1'!$B$1,IFERROR(VLOOKUP(A164,Comparison!A:P,2,FALSE),"0"))</f>
        <v>0</v>
      </c>
      <c r="H164" s="2">
        <f t="shared" si="8"/>
        <v>0</v>
      </c>
    </row>
    <row r="165" spans="1:8" x14ac:dyDescent="0.25">
      <c r="A165" s="7">
        <f>Comparison!A155</f>
        <v>0</v>
      </c>
      <c r="B165" s="8">
        <f t="shared" si="6"/>
        <v>0</v>
      </c>
      <c r="C165" s="9">
        <f>Comparison!C155</f>
        <v>0</v>
      </c>
      <c r="D165" s="9">
        <f t="shared" si="7"/>
        <v>0</v>
      </c>
      <c r="F165" s="2" t="b">
        <f>IF(Comparison!P155='Vendor 1'!$B$1,IFERROR(VLOOKUP(A165,Comparison!A:P,2,FALSE),"0"))</f>
        <v>0</v>
      </c>
      <c r="H165" s="2">
        <f t="shared" si="8"/>
        <v>0</v>
      </c>
    </row>
    <row r="166" spans="1:8" x14ac:dyDescent="0.25">
      <c r="A166" s="7">
        <f>Comparison!A156</f>
        <v>0</v>
      </c>
      <c r="B166" s="8">
        <f t="shared" si="6"/>
        <v>0</v>
      </c>
      <c r="C166" s="9">
        <f>Comparison!C156</f>
        <v>0</v>
      </c>
      <c r="D166" s="9">
        <f t="shared" si="7"/>
        <v>0</v>
      </c>
      <c r="F166" s="2" t="b">
        <f>IF(Comparison!P156='Vendor 1'!$B$1,IFERROR(VLOOKUP(A166,Comparison!A:P,2,FALSE),"0"))</f>
        <v>0</v>
      </c>
      <c r="H166" s="2">
        <f t="shared" si="8"/>
        <v>0</v>
      </c>
    </row>
    <row r="167" spans="1:8" x14ac:dyDescent="0.25">
      <c r="A167" s="7">
        <f>Comparison!A157</f>
        <v>0</v>
      </c>
      <c r="B167" s="8">
        <f t="shared" si="6"/>
        <v>0</v>
      </c>
      <c r="C167" s="9">
        <f>Comparison!C157</f>
        <v>0</v>
      </c>
      <c r="D167" s="9">
        <f t="shared" si="7"/>
        <v>0</v>
      </c>
      <c r="F167" s="2" t="b">
        <f>IF(Comparison!P157='Vendor 1'!$B$1,IFERROR(VLOOKUP(A167,Comparison!A:P,2,FALSE),"0"))</f>
        <v>0</v>
      </c>
      <c r="H167" s="2">
        <f t="shared" si="8"/>
        <v>0</v>
      </c>
    </row>
    <row r="168" spans="1:8" x14ac:dyDescent="0.25">
      <c r="A168" s="7">
        <f>Comparison!A158</f>
        <v>0</v>
      </c>
      <c r="B168" s="8">
        <f t="shared" si="6"/>
        <v>0</v>
      </c>
      <c r="C168" s="9">
        <f>Comparison!C158</f>
        <v>0</v>
      </c>
      <c r="D168" s="9">
        <f t="shared" si="7"/>
        <v>0</v>
      </c>
      <c r="F168" s="2" t="b">
        <f>IF(Comparison!P158='Vendor 1'!$B$1,IFERROR(VLOOKUP(A168,Comparison!A:P,2,FALSE),"0"))</f>
        <v>0</v>
      </c>
      <c r="H168" s="2">
        <f t="shared" si="8"/>
        <v>0</v>
      </c>
    </row>
    <row r="169" spans="1:8" x14ac:dyDescent="0.25">
      <c r="A169" s="7">
        <f>Comparison!A159</f>
        <v>0</v>
      </c>
      <c r="B169" s="8">
        <f t="shared" si="6"/>
        <v>0</v>
      </c>
      <c r="C169" s="9">
        <f>Comparison!C159</f>
        <v>0</v>
      </c>
      <c r="D169" s="9">
        <f t="shared" si="7"/>
        <v>0</v>
      </c>
      <c r="F169" s="2" t="b">
        <f>IF(Comparison!P159='Vendor 1'!$B$1,IFERROR(VLOOKUP(A169,Comparison!A:P,2,FALSE),"0"))</f>
        <v>0</v>
      </c>
      <c r="H169" s="2">
        <f t="shared" si="8"/>
        <v>0</v>
      </c>
    </row>
    <row r="170" spans="1:8" x14ac:dyDescent="0.25">
      <c r="A170" s="7">
        <f>Comparison!A160</f>
        <v>0</v>
      </c>
      <c r="B170" s="8">
        <f t="shared" si="6"/>
        <v>0</v>
      </c>
      <c r="C170" s="9">
        <f>Comparison!C160</f>
        <v>0</v>
      </c>
      <c r="D170" s="9">
        <f t="shared" si="7"/>
        <v>0</v>
      </c>
      <c r="F170" s="2" t="b">
        <f>IF(Comparison!P160='Vendor 1'!$B$1,IFERROR(VLOOKUP(A170,Comparison!A:P,2,FALSE),"0"))</f>
        <v>0</v>
      </c>
      <c r="H170" s="2">
        <f t="shared" si="8"/>
        <v>0</v>
      </c>
    </row>
    <row r="171" spans="1:8" x14ac:dyDescent="0.25">
      <c r="A171" s="7">
        <f>Comparison!A161</f>
        <v>0</v>
      </c>
      <c r="B171" s="8">
        <f t="shared" si="6"/>
        <v>0</v>
      </c>
      <c r="C171" s="9">
        <f>Comparison!C161</f>
        <v>0</v>
      </c>
      <c r="D171" s="9">
        <f t="shared" si="7"/>
        <v>0</v>
      </c>
      <c r="F171" s="2" t="b">
        <f>IF(Comparison!P161='Vendor 1'!$B$1,IFERROR(VLOOKUP(A171,Comparison!A:P,2,FALSE),"0"))</f>
        <v>0</v>
      </c>
      <c r="H171" s="2">
        <f t="shared" si="8"/>
        <v>0</v>
      </c>
    </row>
    <row r="172" spans="1:8" x14ac:dyDescent="0.25">
      <c r="A172" s="7">
        <f>Comparison!A162</f>
        <v>0</v>
      </c>
      <c r="B172" s="8">
        <f t="shared" si="6"/>
        <v>0</v>
      </c>
      <c r="C172" s="9">
        <f>Comparison!C162</f>
        <v>0</v>
      </c>
      <c r="D172" s="9">
        <f t="shared" si="7"/>
        <v>0</v>
      </c>
      <c r="F172" s="2" t="b">
        <f>IF(Comparison!P162='Vendor 1'!$B$1,IFERROR(VLOOKUP(A172,Comparison!A:P,2,FALSE),"0"))</f>
        <v>0</v>
      </c>
      <c r="H172" s="2">
        <f t="shared" si="8"/>
        <v>0</v>
      </c>
    </row>
    <row r="173" spans="1:8" x14ac:dyDescent="0.25">
      <c r="A173" s="7">
        <f>Comparison!A163</f>
        <v>0</v>
      </c>
      <c r="B173" s="8">
        <f t="shared" si="6"/>
        <v>0</v>
      </c>
      <c r="C173" s="9">
        <f>Comparison!C163</f>
        <v>0</v>
      </c>
      <c r="D173" s="9">
        <f t="shared" si="7"/>
        <v>0</v>
      </c>
      <c r="F173" s="2" t="b">
        <f>IF(Comparison!P163='Vendor 1'!$B$1,IFERROR(VLOOKUP(A173,Comparison!A:P,2,FALSE),"0"))</f>
        <v>0</v>
      </c>
      <c r="H173" s="2">
        <f t="shared" si="8"/>
        <v>0</v>
      </c>
    </row>
    <row r="174" spans="1:8" x14ac:dyDescent="0.25">
      <c r="A174" s="7">
        <f>Comparison!A164</f>
        <v>0</v>
      </c>
      <c r="B174" s="8">
        <f t="shared" si="6"/>
        <v>0</v>
      </c>
      <c r="C174" s="9">
        <f>Comparison!C164</f>
        <v>0</v>
      </c>
      <c r="D174" s="9">
        <f t="shared" si="7"/>
        <v>0</v>
      </c>
      <c r="F174" s="2" t="b">
        <f>IF(Comparison!P164='Vendor 1'!$B$1,IFERROR(VLOOKUP(A174,Comparison!A:P,2,FALSE),"0"))</f>
        <v>0</v>
      </c>
      <c r="H174" s="2">
        <f t="shared" si="8"/>
        <v>0</v>
      </c>
    </row>
    <row r="175" spans="1:8" x14ac:dyDescent="0.25">
      <c r="A175" s="7">
        <f>Comparison!A165</f>
        <v>0</v>
      </c>
      <c r="B175" s="8">
        <f t="shared" si="6"/>
        <v>0</v>
      </c>
      <c r="C175" s="9">
        <f>Comparison!C165</f>
        <v>0</v>
      </c>
      <c r="D175" s="9">
        <f t="shared" si="7"/>
        <v>0</v>
      </c>
      <c r="F175" s="2" t="b">
        <f>IF(Comparison!P165='Vendor 1'!$B$1,IFERROR(VLOOKUP(A175,Comparison!A:P,2,FALSE),"0"))</f>
        <v>0</v>
      </c>
      <c r="H175" s="2">
        <f t="shared" si="8"/>
        <v>0</v>
      </c>
    </row>
    <row r="176" spans="1:8" x14ac:dyDescent="0.25">
      <c r="A176" s="7">
        <f>Comparison!A166</f>
        <v>0</v>
      </c>
      <c r="B176" s="8">
        <f t="shared" si="6"/>
        <v>0</v>
      </c>
      <c r="C176" s="9">
        <f>Comparison!C166</f>
        <v>0</v>
      </c>
      <c r="D176" s="9">
        <f t="shared" si="7"/>
        <v>0</v>
      </c>
      <c r="F176" s="2" t="b">
        <f>IF(Comparison!P166='Vendor 1'!$B$1,IFERROR(VLOOKUP(A176,Comparison!A:P,2,FALSE),"0"))</f>
        <v>0</v>
      </c>
      <c r="H176" s="2">
        <f t="shared" si="8"/>
        <v>0</v>
      </c>
    </row>
    <row r="177" spans="1:8" x14ac:dyDescent="0.25">
      <c r="A177" s="7">
        <f>Comparison!A167</f>
        <v>0</v>
      </c>
      <c r="B177" s="8">
        <f t="shared" si="6"/>
        <v>0</v>
      </c>
      <c r="C177" s="9">
        <f>Comparison!C167</f>
        <v>0</v>
      </c>
      <c r="D177" s="9">
        <f t="shared" si="7"/>
        <v>0</v>
      </c>
      <c r="F177" s="2" t="b">
        <f>IF(Comparison!P167='Vendor 1'!$B$1,IFERROR(VLOOKUP(A177,Comparison!A:P,2,FALSE),"0"))</f>
        <v>0</v>
      </c>
      <c r="H177" s="2">
        <f t="shared" si="8"/>
        <v>0</v>
      </c>
    </row>
    <row r="178" spans="1:8" x14ac:dyDescent="0.25">
      <c r="A178" s="7">
        <f>Comparison!A168</f>
        <v>0</v>
      </c>
      <c r="B178" s="8">
        <f t="shared" si="6"/>
        <v>0</v>
      </c>
      <c r="C178" s="9">
        <f>Comparison!C168</f>
        <v>0</v>
      </c>
      <c r="D178" s="9">
        <f t="shared" si="7"/>
        <v>0</v>
      </c>
      <c r="F178" s="2" t="b">
        <f>IF(Comparison!P168='Vendor 1'!$B$1,IFERROR(VLOOKUP(A178,Comparison!A:P,2,FALSE),"0"))</f>
        <v>0</v>
      </c>
      <c r="H178" s="2">
        <f t="shared" si="8"/>
        <v>0</v>
      </c>
    </row>
    <row r="179" spans="1:8" x14ac:dyDescent="0.25">
      <c r="A179" s="7">
        <f>Comparison!A169</f>
        <v>0</v>
      </c>
      <c r="B179" s="8">
        <f t="shared" si="6"/>
        <v>0</v>
      </c>
      <c r="C179" s="9">
        <f>Comparison!C169</f>
        <v>0</v>
      </c>
      <c r="D179" s="9">
        <f t="shared" si="7"/>
        <v>0</v>
      </c>
      <c r="F179" s="2" t="b">
        <f>IF(Comparison!P169='Vendor 1'!$B$1,IFERROR(VLOOKUP(A179,Comparison!A:P,2,FALSE),"0"))</f>
        <v>0</v>
      </c>
      <c r="H179" s="2">
        <f t="shared" si="8"/>
        <v>0</v>
      </c>
    </row>
    <row r="180" spans="1:8" x14ac:dyDescent="0.25">
      <c r="A180" s="7">
        <f>Comparison!A170</f>
        <v>0</v>
      </c>
      <c r="B180" s="8">
        <f t="shared" si="6"/>
        <v>0</v>
      </c>
      <c r="C180" s="9">
        <f>Comparison!C170</f>
        <v>0</v>
      </c>
      <c r="D180" s="9">
        <f t="shared" si="7"/>
        <v>0</v>
      </c>
      <c r="F180" s="2" t="b">
        <f>IF(Comparison!P170='Vendor 1'!$B$1,IFERROR(VLOOKUP(A180,Comparison!A:P,2,FALSE),"0"))</f>
        <v>0</v>
      </c>
      <c r="H180" s="2">
        <f t="shared" si="8"/>
        <v>0</v>
      </c>
    </row>
    <row r="181" spans="1:8" x14ac:dyDescent="0.25">
      <c r="A181" s="7">
        <f>Comparison!A171</f>
        <v>0</v>
      </c>
      <c r="B181" s="8">
        <f t="shared" si="6"/>
        <v>0</v>
      </c>
      <c r="C181" s="9">
        <f>Comparison!C171</f>
        <v>0</v>
      </c>
      <c r="D181" s="9">
        <f t="shared" si="7"/>
        <v>0</v>
      </c>
      <c r="F181" s="2" t="b">
        <f>IF(Comparison!P171='Vendor 1'!$B$1,IFERROR(VLOOKUP(A181,Comparison!A:P,2,FALSE),"0"))</f>
        <v>0</v>
      </c>
      <c r="H181" s="2">
        <f t="shared" si="8"/>
        <v>0</v>
      </c>
    </row>
    <row r="182" spans="1:8" x14ac:dyDescent="0.25">
      <c r="A182" s="7">
        <f>Comparison!A172</f>
        <v>0</v>
      </c>
      <c r="B182" s="8">
        <f t="shared" si="6"/>
        <v>0</v>
      </c>
      <c r="C182" s="9">
        <f>Comparison!C172</f>
        <v>0</v>
      </c>
      <c r="D182" s="9">
        <f t="shared" si="7"/>
        <v>0</v>
      </c>
      <c r="F182" s="2" t="b">
        <f>IF(Comparison!P172='Vendor 1'!$B$1,IFERROR(VLOOKUP(A182,Comparison!A:P,2,FALSE),"0"))</f>
        <v>0</v>
      </c>
      <c r="H182" s="2">
        <f t="shared" si="8"/>
        <v>0</v>
      </c>
    </row>
    <row r="183" spans="1:8" x14ac:dyDescent="0.25">
      <c r="A183" s="7">
        <f>Comparison!A173</f>
        <v>0</v>
      </c>
      <c r="B183" s="8" t="str">
        <f t="shared" si="6"/>
        <v>0</v>
      </c>
      <c r="C183" s="9">
        <f>Comparison!C173</f>
        <v>0</v>
      </c>
      <c r="D183" s="9">
        <f t="shared" ref="D183:D208" si="9">B183*C183</f>
        <v>0</v>
      </c>
      <c r="F183" s="2" t="str">
        <f>IF(Comparison!P173='Vendor 1'!$B$1,IFERROR(VLOOKUP(A183,Comparison!A:P,2,FALSE),"0"))</f>
        <v>0</v>
      </c>
      <c r="H183" s="2" t="str">
        <f t="shared" si="8"/>
        <v>0</v>
      </c>
    </row>
    <row r="184" spans="1:8" x14ac:dyDescent="0.25">
      <c r="A184" s="7">
        <f>Comparison!A174</f>
        <v>0</v>
      </c>
      <c r="B184" s="8" t="str">
        <f t="shared" si="6"/>
        <v>0</v>
      </c>
      <c r="C184" s="9">
        <f>Comparison!C174</f>
        <v>0</v>
      </c>
      <c r="D184" s="9">
        <f t="shared" si="9"/>
        <v>0</v>
      </c>
      <c r="F184" s="2" t="str">
        <f>IF(Comparison!P174='Vendor 1'!$B$1,IFERROR(VLOOKUP(A184,Comparison!A:P,2,FALSE),"0"))</f>
        <v>0</v>
      </c>
      <c r="H184" s="2" t="str">
        <f t="shared" si="8"/>
        <v>0</v>
      </c>
    </row>
    <row r="185" spans="1:8" x14ac:dyDescent="0.25">
      <c r="A185" s="7">
        <f>Comparison!A175</f>
        <v>0</v>
      </c>
      <c r="B185" s="8" t="str">
        <f t="shared" si="6"/>
        <v>0</v>
      </c>
      <c r="C185" s="9">
        <f>Comparison!C175</f>
        <v>0</v>
      </c>
      <c r="D185" s="9">
        <f t="shared" si="9"/>
        <v>0</v>
      </c>
      <c r="F185" s="2" t="str">
        <f>IF(Comparison!P175='Vendor 1'!$B$1,IFERROR(VLOOKUP(A185,Comparison!A:P,2,FALSE),"0"))</f>
        <v>0</v>
      </c>
      <c r="H185" s="2" t="str">
        <f t="shared" si="8"/>
        <v>0</v>
      </c>
    </row>
    <row r="186" spans="1:8" x14ac:dyDescent="0.25">
      <c r="A186" s="7">
        <f>Comparison!A176</f>
        <v>0</v>
      </c>
      <c r="B186" s="8" t="str">
        <f t="shared" si="6"/>
        <v>0</v>
      </c>
      <c r="C186" s="9">
        <f>Comparison!C176</f>
        <v>0</v>
      </c>
      <c r="D186" s="9">
        <f t="shared" si="9"/>
        <v>0</v>
      </c>
      <c r="F186" s="2" t="str">
        <f>IF(Comparison!P176='Vendor 1'!$B$1,IFERROR(VLOOKUP(A186,Comparison!A:P,2,FALSE),"0"))</f>
        <v>0</v>
      </c>
      <c r="H186" s="2" t="str">
        <f t="shared" si="8"/>
        <v>0</v>
      </c>
    </row>
    <row r="187" spans="1:8" x14ac:dyDescent="0.25">
      <c r="A187" s="7">
        <f>Comparison!A177</f>
        <v>0</v>
      </c>
      <c r="B187" s="8" t="str">
        <f t="shared" si="6"/>
        <v>0</v>
      </c>
      <c r="C187" s="9">
        <f>Comparison!C177</f>
        <v>0</v>
      </c>
      <c r="D187" s="9">
        <f t="shared" si="9"/>
        <v>0</v>
      </c>
      <c r="F187" s="2" t="str">
        <f>IF(Comparison!P177='Vendor 1'!$B$1,IFERROR(VLOOKUP(A187,Comparison!A:P,2,FALSE),"0"))</f>
        <v>0</v>
      </c>
      <c r="H187" s="2" t="str">
        <f t="shared" si="8"/>
        <v>0</v>
      </c>
    </row>
    <row r="188" spans="1:8" x14ac:dyDescent="0.25">
      <c r="A188" s="7">
        <f>Comparison!A178</f>
        <v>0</v>
      </c>
      <c r="B188" s="8" t="str">
        <f t="shared" si="6"/>
        <v>0</v>
      </c>
      <c r="C188" s="9">
        <f>Comparison!C178</f>
        <v>0</v>
      </c>
      <c r="D188" s="9">
        <f t="shared" si="9"/>
        <v>0</v>
      </c>
      <c r="F188" s="2" t="str">
        <f>IF(Comparison!P178='Vendor 1'!$B$1,IFERROR(VLOOKUP(A188,Comparison!A:P,2,FALSE),"0"))</f>
        <v>0</v>
      </c>
      <c r="H188" s="2" t="str">
        <f t="shared" si="8"/>
        <v>0</v>
      </c>
    </row>
    <row r="189" spans="1:8" x14ac:dyDescent="0.25">
      <c r="A189" s="7">
        <f>Comparison!A179</f>
        <v>0</v>
      </c>
      <c r="B189" s="8" t="str">
        <f t="shared" si="6"/>
        <v>0</v>
      </c>
      <c r="C189" s="9">
        <f>Comparison!C179</f>
        <v>0</v>
      </c>
      <c r="D189" s="9">
        <f t="shared" si="9"/>
        <v>0</v>
      </c>
      <c r="F189" s="2" t="str">
        <f>IF(Comparison!P179='Vendor 1'!$B$1,IFERROR(VLOOKUP(A189,Comparison!A:P,2,FALSE),"0"))</f>
        <v>0</v>
      </c>
      <c r="H189" s="2" t="str">
        <f t="shared" si="8"/>
        <v>0</v>
      </c>
    </row>
    <row r="190" spans="1:8" x14ac:dyDescent="0.25">
      <c r="A190" s="7">
        <f>Comparison!A180</f>
        <v>0</v>
      </c>
      <c r="B190" s="8" t="str">
        <f t="shared" si="6"/>
        <v>0</v>
      </c>
      <c r="C190" s="9">
        <f>Comparison!C180</f>
        <v>0</v>
      </c>
      <c r="D190" s="9">
        <f t="shared" si="9"/>
        <v>0</v>
      </c>
      <c r="F190" s="2" t="str">
        <f>IF(Comparison!P180='Vendor 1'!$B$1,IFERROR(VLOOKUP(A190,Comparison!A:P,2,FALSE),"0"))</f>
        <v>0</v>
      </c>
      <c r="H190" s="2" t="str">
        <f t="shared" si="8"/>
        <v>0</v>
      </c>
    </row>
    <row r="191" spans="1:8" x14ac:dyDescent="0.25">
      <c r="A191" s="7">
        <f>Comparison!A181</f>
        <v>0</v>
      </c>
      <c r="B191" s="8" t="str">
        <f t="shared" si="6"/>
        <v>0</v>
      </c>
      <c r="C191" s="9">
        <f>Comparison!C181</f>
        <v>0</v>
      </c>
      <c r="D191" s="9">
        <f t="shared" si="9"/>
        <v>0</v>
      </c>
      <c r="F191" s="2" t="str">
        <f>IF(Comparison!P181='Vendor 1'!$B$1,IFERROR(VLOOKUP(A191,Comparison!A:P,2,FALSE),"0"))</f>
        <v>0</v>
      </c>
      <c r="H191" s="2" t="str">
        <f t="shared" si="8"/>
        <v>0</v>
      </c>
    </row>
    <row r="192" spans="1:8" x14ac:dyDescent="0.25">
      <c r="A192" s="7">
        <f>Comparison!A182</f>
        <v>0</v>
      </c>
      <c r="B192" s="8" t="str">
        <f t="shared" si="6"/>
        <v>0</v>
      </c>
      <c r="C192" s="9">
        <f>Comparison!C182</f>
        <v>0</v>
      </c>
      <c r="D192" s="9">
        <f t="shared" si="9"/>
        <v>0</v>
      </c>
      <c r="F192" s="2" t="str">
        <f>IF(Comparison!P182='Vendor 1'!$B$1,IFERROR(VLOOKUP(A192,Comparison!A:P,2,FALSE),"0"))</f>
        <v>0</v>
      </c>
      <c r="H192" s="2" t="str">
        <f t="shared" si="8"/>
        <v>0</v>
      </c>
    </row>
    <row r="193" spans="1:8" x14ac:dyDescent="0.25">
      <c r="A193" s="7">
        <f>Comparison!A183</f>
        <v>0</v>
      </c>
      <c r="B193" s="8" t="str">
        <f t="shared" si="6"/>
        <v>0</v>
      </c>
      <c r="C193" s="9">
        <f>Comparison!C183</f>
        <v>0</v>
      </c>
      <c r="D193" s="9">
        <f t="shared" si="9"/>
        <v>0</v>
      </c>
      <c r="F193" s="2" t="str">
        <f>IF(Comparison!P183='Vendor 1'!$B$1,IFERROR(VLOOKUP(A193,Comparison!A:P,2,FALSE),"0"))</f>
        <v>0</v>
      </c>
      <c r="H193" s="2" t="str">
        <f t="shared" si="8"/>
        <v>0</v>
      </c>
    </row>
    <row r="194" spans="1:8" x14ac:dyDescent="0.25">
      <c r="A194" s="7">
        <f>Comparison!A184</f>
        <v>0</v>
      </c>
      <c r="B194" s="8" t="str">
        <f t="shared" si="6"/>
        <v>0</v>
      </c>
      <c r="C194" s="9">
        <f>Comparison!C184</f>
        <v>0</v>
      </c>
      <c r="D194" s="9">
        <f t="shared" si="9"/>
        <v>0</v>
      </c>
      <c r="F194" s="2" t="str">
        <f>IF(Comparison!P184='Vendor 1'!$B$1,IFERROR(VLOOKUP(A194,Comparison!A:P,2,FALSE),"0"))</f>
        <v>0</v>
      </c>
      <c r="H194" s="2" t="str">
        <f t="shared" si="8"/>
        <v>0</v>
      </c>
    </row>
    <row r="195" spans="1:8" x14ac:dyDescent="0.25">
      <c r="A195" s="7">
        <f>Comparison!A185</f>
        <v>0</v>
      </c>
      <c r="B195" s="8" t="str">
        <f t="shared" si="6"/>
        <v>0</v>
      </c>
      <c r="C195" s="9">
        <f>Comparison!C185</f>
        <v>0</v>
      </c>
      <c r="D195" s="9">
        <f t="shared" si="9"/>
        <v>0</v>
      </c>
      <c r="F195" s="2" t="str">
        <f>IF(Comparison!P185='Vendor 1'!$B$1,IFERROR(VLOOKUP(A195,Comparison!A:P,2,FALSE),"0"))</f>
        <v>0</v>
      </c>
      <c r="H195" s="2" t="str">
        <f t="shared" si="8"/>
        <v>0</v>
      </c>
    </row>
    <row r="196" spans="1:8" x14ac:dyDescent="0.25">
      <c r="A196" s="7">
        <f>Comparison!A186</f>
        <v>0</v>
      </c>
      <c r="B196" s="8" t="str">
        <f t="shared" si="6"/>
        <v>0</v>
      </c>
      <c r="C196" s="9">
        <f>Comparison!C186</f>
        <v>0</v>
      </c>
      <c r="D196" s="9">
        <f t="shared" si="9"/>
        <v>0</v>
      </c>
      <c r="F196" s="2" t="str">
        <f>IF(Comparison!P186='Vendor 1'!$B$1,IFERROR(VLOOKUP(A196,Comparison!A:P,2,FALSE),"0"))</f>
        <v>0</v>
      </c>
      <c r="H196" s="2" t="str">
        <f t="shared" si="8"/>
        <v>0</v>
      </c>
    </row>
    <row r="197" spans="1:8" x14ac:dyDescent="0.25">
      <c r="A197" s="7">
        <f>Comparison!A187</f>
        <v>0</v>
      </c>
      <c r="B197" s="8" t="str">
        <f t="shared" si="6"/>
        <v>0</v>
      </c>
      <c r="C197" s="9">
        <f>Comparison!C187</f>
        <v>0</v>
      </c>
      <c r="D197" s="9">
        <f t="shared" si="9"/>
        <v>0</v>
      </c>
      <c r="F197" s="2" t="str">
        <f>IF(Comparison!P187='Vendor 1'!$B$1,IFERROR(VLOOKUP(A197,Comparison!A:P,2,FALSE),"0"))</f>
        <v>0</v>
      </c>
      <c r="H197" s="2" t="str">
        <f t="shared" si="8"/>
        <v>0</v>
      </c>
    </row>
    <row r="198" spans="1:8" x14ac:dyDescent="0.25">
      <c r="A198" s="7">
        <f>Comparison!A188</f>
        <v>0</v>
      </c>
      <c r="B198" s="8" t="str">
        <f t="shared" si="6"/>
        <v>0</v>
      </c>
      <c r="C198" s="9">
        <f>Comparison!C188</f>
        <v>0</v>
      </c>
      <c r="D198" s="9">
        <f t="shared" si="9"/>
        <v>0</v>
      </c>
      <c r="F198" s="2" t="str">
        <f>IF(Comparison!P188='Vendor 1'!$B$1,IFERROR(VLOOKUP(A198,Comparison!A:P,2,FALSE),"0"))</f>
        <v>0</v>
      </c>
      <c r="H198" s="2" t="str">
        <f t="shared" si="8"/>
        <v>0</v>
      </c>
    </row>
    <row r="199" spans="1:8" x14ac:dyDescent="0.25">
      <c r="A199" s="7">
        <f>Comparison!A189</f>
        <v>0</v>
      </c>
      <c r="B199" s="8" t="str">
        <f t="shared" si="6"/>
        <v>0</v>
      </c>
      <c r="C199" s="9">
        <f>Comparison!C189</f>
        <v>0</v>
      </c>
      <c r="D199" s="9">
        <f t="shared" si="9"/>
        <v>0</v>
      </c>
      <c r="F199" s="2" t="str">
        <f>IF(Comparison!P189='Vendor 1'!$B$1,IFERROR(VLOOKUP(A199,Comparison!A:P,2,FALSE),"0"))</f>
        <v>0</v>
      </c>
      <c r="H199" s="2" t="str">
        <f t="shared" si="8"/>
        <v>0</v>
      </c>
    </row>
    <row r="200" spans="1:8" x14ac:dyDescent="0.25">
      <c r="A200" s="7">
        <f>Comparison!A190</f>
        <v>0</v>
      </c>
      <c r="B200" s="8" t="str">
        <f t="shared" si="6"/>
        <v>0</v>
      </c>
      <c r="C200" s="9">
        <f>Comparison!C190</f>
        <v>0</v>
      </c>
      <c r="D200" s="9">
        <f t="shared" si="9"/>
        <v>0</v>
      </c>
      <c r="F200" s="2" t="str">
        <f>IF(Comparison!P190='Vendor 1'!$B$1,IFERROR(VLOOKUP(A200,Comparison!A:P,2,FALSE),"0"))</f>
        <v>0</v>
      </c>
      <c r="H200" s="2" t="str">
        <f t="shared" si="8"/>
        <v>0</v>
      </c>
    </row>
    <row r="201" spans="1:8" x14ac:dyDescent="0.25">
      <c r="A201" s="7">
        <f>Comparison!A191</f>
        <v>0</v>
      </c>
      <c r="B201" s="8" t="str">
        <f t="shared" si="6"/>
        <v>0</v>
      </c>
      <c r="C201" s="9">
        <f>Comparison!C191</f>
        <v>0</v>
      </c>
      <c r="D201" s="9">
        <f t="shared" si="9"/>
        <v>0</v>
      </c>
      <c r="F201" s="2" t="str">
        <f>IF(Comparison!P191='Vendor 1'!$B$1,IFERROR(VLOOKUP(A201,Comparison!A:P,2,FALSE),"0"))</f>
        <v>0</v>
      </c>
      <c r="H201" s="2" t="str">
        <f t="shared" si="8"/>
        <v>0</v>
      </c>
    </row>
    <row r="202" spans="1:8" x14ac:dyDescent="0.25">
      <c r="A202" s="7">
        <f>Comparison!A192</f>
        <v>0</v>
      </c>
      <c r="B202" s="8" t="str">
        <f t="shared" si="6"/>
        <v>0</v>
      </c>
      <c r="C202" s="9">
        <f>Comparison!C192</f>
        <v>0</v>
      </c>
      <c r="D202" s="9">
        <f t="shared" si="9"/>
        <v>0</v>
      </c>
      <c r="F202" s="2" t="str">
        <f>IF(Comparison!P192='Vendor 1'!$B$1,IFERROR(VLOOKUP(A202,Comparison!A:P,2,FALSE),"0"))</f>
        <v>0</v>
      </c>
      <c r="H202" s="2" t="str">
        <f t="shared" si="8"/>
        <v>0</v>
      </c>
    </row>
    <row r="203" spans="1:8" x14ac:dyDescent="0.25">
      <c r="A203" s="7">
        <f>Comparison!A193</f>
        <v>0</v>
      </c>
      <c r="B203" s="8" t="str">
        <f t="shared" si="6"/>
        <v>0</v>
      </c>
      <c r="C203" s="9">
        <f>Comparison!C193</f>
        <v>0</v>
      </c>
      <c r="D203" s="9">
        <f t="shared" si="9"/>
        <v>0</v>
      </c>
      <c r="F203" s="2" t="str">
        <f>IF(Comparison!P193='Vendor 1'!$B$1,IFERROR(VLOOKUP(A203,Comparison!A:P,2,FALSE),"0"))</f>
        <v>0</v>
      </c>
      <c r="H203" s="2" t="str">
        <f t="shared" si="8"/>
        <v>0</v>
      </c>
    </row>
    <row r="204" spans="1:8" x14ac:dyDescent="0.25">
      <c r="A204" s="7">
        <f>Comparison!A194</f>
        <v>0</v>
      </c>
      <c r="B204" s="8" t="str">
        <f t="shared" si="6"/>
        <v>0</v>
      </c>
      <c r="C204" s="9">
        <f>Comparison!C194</f>
        <v>0</v>
      </c>
      <c r="D204" s="9">
        <f t="shared" si="9"/>
        <v>0</v>
      </c>
      <c r="F204" s="2" t="str">
        <f>IF(Comparison!P194='Vendor 1'!$B$1,IFERROR(VLOOKUP(A204,Comparison!A:P,2,FALSE),"0"))</f>
        <v>0</v>
      </c>
      <c r="H204" s="2" t="str">
        <f t="shared" si="8"/>
        <v>0</v>
      </c>
    </row>
    <row r="205" spans="1:8" x14ac:dyDescent="0.25">
      <c r="A205" s="7">
        <f>Comparison!A195</f>
        <v>0</v>
      </c>
      <c r="B205" s="8" t="str">
        <f t="shared" si="6"/>
        <v>0</v>
      </c>
      <c r="C205" s="9">
        <f>Comparison!C195</f>
        <v>0</v>
      </c>
      <c r="D205" s="9">
        <f t="shared" si="9"/>
        <v>0</v>
      </c>
      <c r="F205" s="2" t="str">
        <f>IF(Comparison!P195='Vendor 1'!$B$1,IFERROR(VLOOKUP(A205,Comparison!A:P,2,FALSE),"0"))</f>
        <v>0</v>
      </c>
      <c r="H205" s="2" t="str">
        <f t="shared" si="8"/>
        <v>0</v>
      </c>
    </row>
    <row r="206" spans="1:8" x14ac:dyDescent="0.25">
      <c r="A206" s="7">
        <f>Comparison!A196</f>
        <v>0</v>
      </c>
      <c r="B206" s="8" t="str">
        <f t="shared" si="6"/>
        <v>0</v>
      </c>
      <c r="C206" s="9">
        <f>Comparison!C196</f>
        <v>0</v>
      </c>
      <c r="D206" s="9">
        <f t="shared" si="9"/>
        <v>0</v>
      </c>
      <c r="F206" s="2" t="str">
        <f>IF(Comparison!P196='Vendor 1'!$B$1,IFERROR(VLOOKUP(A206,Comparison!A:P,2,FALSE),"0"))</f>
        <v>0</v>
      </c>
      <c r="H206" s="2" t="str">
        <f t="shared" si="8"/>
        <v>0</v>
      </c>
    </row>
    <row r="207" spans="1:8" x14ac:dyDescent="0.25">
      <c r="A207" s="7">
        <f>Comparison!A197</f>
        <v>0</v>
      </c>
      <c r="B207" s="8" t="str">
        <f t="shared" ref="B207:B213" si="10">H207</f>
        <v>0</v>
      </c>
      <c r="C207" s="9">
        <f>Comparison!C197</f>
        <v>0</v>
      </c>
      <c r="D207" s="9">
        <f t="shared" si="9"/>
        <v>0</v>
      </c>
      <c r="F207" s="2" t="str">
        <f>IF(Comparison!P197='Vendor 1'!$B$1,IFERROR(VLOOKUP(A207,Comparison!A:P,2,FALSE),"0"))</f>
        <v>0</v>
      </c>
      <c r="H207" s="2" t="str">
        <f t="shared" ref="H207:H213" si="11">IF(F207=FALSE,0,F207)</f>
        <v>0</v>
      </c>
    </row>
    <row r="208" spans="1:8" x14ac:dyDescent="0.25">
      <c r="A208" s="7">
        <f>Comparison!A198</f>
        <v>0</v>
      </c>
      <c r="B208" s="8" t="str">
        <f t="shared" si="10"/>
        <v>0</v>
      </c>
      <c r="C208" s="9">
        <f>Comparison!C198</f>
        <v>0</v>
      </c>
      <c r="D208" s="9">
        <f t="shared" si="9"/>
        <v>0</v>
      </c>
      <c r="F208" s="2" t="str">
        <f>IF(Comparison!P198='Vendor 1'!$B$1,IFERROR(VLOOKUP(A208,Comparison!A:P,2,FALSE),"0"))</f>
        <v>0</v>
      </c>
      <c r="H208" s="2" t="str">
        <f t="shared" si="11"/>
        <v>0</v>
      </c>
    </row>
    <row r="209" spans="1:8" x14ac:dyDescent="0.25">
      <c r="A209" s="7">
        <f>Comparison!A199</f>
        <v>0</v>
      </c>
      <c r="B209" s="8" t="str">
        <f t="shared" si="10"/>
        <v>0</v>
      </c>
      <c r="C209" s="9">
        <f>Comparison!C199</f>
        <v>0</v>
      </c>
      <c r="D209" s="9">
        <f t="shared" ref="D209:D213" si="12">B209*C209</f>
        <v>0</v>
      </c>
      <c r="F209" s="2" t="str">
        <f>IF(Comparison!P199='Vendor 1'!$B$1,IFERROR(VLOOKUP(A209,Comparison!A:P,2,FALSE),"0"))</f>
        <v>0</v>
      </c>
      <c r="H209" s="2" t="str">
        <f t="shared" si="11"/>
        <v>0</v>
      </c>
    </row>
    <row r="210" spans="1:8" x14ac:dyDescent="0.25">
      <c r="A210" s="7">
        <f>Comparison!A200</f>
        <v>0</v>
      </c>
      <c r="B210" s="8" t="str">
        <f t="shared" si="10"/>
        <v>0</v>
      </c>
      <c r="C210" s="9">
        <f>Comparison!C200</f>
        <v>0</v>
      </c>
      <c r="D210" s="9">
        <f t="shared" si="12"/>
        <v>0</v>
      </c>
      <c r="F210" s="2" t="str">
        <f>IF(Comparison!P200='Vendor 1'!$B$1,IFERROR(VLOOKUP(A210,Comparison!A:P,2,FALSE),"0"))</f>
        <v>0</v>
      </c>
      <c r="H210" s="2" t="str">
        <f t="shared" si="11"/>
        <v>0</v>
      </c>
    </row>
    <row r="211" spans="1:8" x14ac:dyDescent="0.25">
      <c r="A211" s="7">
        <f>Comparison!A201</f>
        <v>0</v>
      </c>
      <c r="B211" s="8" t="str">
        <f t="shared" si="10"/>
        <v>0</v>
      </c>
      <c r="C211" s="9">
        <f>Comparison!C201</f>
        <v>0</v>
      </c>
      <c r="D211" s="9">
        <f t="shared" si="12"/>
        <v>0</v>
      </c>
      <c r="F211" s="2" t="str">
        <f>IF(Comparison!P201='Vendor 1'!$B$1,IFERROR(VLOOKUP(A211,Comparison!A:P,2,FALSE),"0"))</f>
        <v>0</v>
      </c>
      <c r="H211" s="2" t="str">
        <f t="shared" si="11"/>
        <v>0</v>
      </c>
    </row>
    <row r="212" spans="1:8" x14ac:dyDescent="0.25">
      <c r="A212" s="7">
        <f>Comparison!A202</f>
        <v>0</v>
      </c>
      <c r="B212" s="8" t="str">
        <f t="shared" si="10"/>
        <v>0</v>
      </c>
      <c r="C212" s="9">
        <f>Comparison!C202</f>
        <v>0</v>
      </c>
      <c r="D212" s="9">
        <f t="shared" si="12"/>
        <v>0</v>
      </c>
      <c r="F212" s="2" t="str">
        <f>IF(Comparison!P202='Vendor 1'!$B$1,IFERROR(VLOOKUP(A212,Comparison!A:P,2,FALSE),"0"))</f>
        <v>0</v>
      </c>
      <c r="H212" s="2" t="str">
        <f t="shared" si="11"/>
        <v>0</v>
      </c>
    </row>
    <row r="213" spans="1:8" x14ac:dyDescent="0.25">
      <c r="A213" s="7">
        <f>Comparison!A203</f>
        <v>0</v>
      </c>
      <c r="B213" s="8" t="str">
        <f t="shared" si="10"/>
        <v>0</v>
      </c>
      <c r="C213" s="9">
        <f>Comparison!C203</f>
        <v>0</v>
      </c>
      <c r="D213" s="9">
        <f t="shared" si="12"/>
        <v>0</v>
      </c>
      <c r="F213" s="2" t="str">
        <f>IF(Comparison!P203='Vendor 1'!$B$1,IFERROR(VLOOKUP(A213,Comparison!A:P,2,FALSE),"0"))</f>
        <v>0</v>
      </c>
      <c r="H213" s="2" t="str">
        <f t="shared" si="11"/>
        <v>0</v>
      </c>
    </row>
  </sheetData>
  <mergeCells count="9">
    <mergeCell ref="B7:D7"/>
    <mergeCell ref="B9:D9"/>
    <mergeCell ref="B10:D10"/>
    <mergeCell ref="B11:D11"/>
    <mergeCell ref="B1:D1"/>
    <mergeCell ref="B3:D3"/>
    <mergeCell ref="B4:D4"/>
    <mergeCell ref="B5:D5"/>
    <mergeCell ref="B6:D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3"/>
  <sheetViews>
    <sheetView workbookViewId="0">
      <selection activeCell="B3" sqref="B3:D3"/>
    </sheetView>
  </sheetViews>
  <sheetFormatPr defaultRowHeight="15" x14ac:dyDescent="0.25"/>
  <cols>
    <col min="1" max="1" width="44.28515625" style="2" bestFit="1" customWidth="1"/>
    <col min="2" max="2" width="4.28515625" style="2" bestFit="1" customWidth="1"/>
    <col min="3" max="3" width="9.85546875" style="2" bestFit="1" customWidth="1"/>
    <col min="4" max="4" width="7.7109375" style="2" bestFit="1" customWidth="1"/>
    <col min="5" max="5" width="9.140625" style="2"/>
    <col min="6" max="6" width="8.42578125" style="2" hidden="1" customWidth="1"/>
    <col min="7" max="9" width="0" style="2" hidden="1" customWidth="1"/>
    <col min="10" max="238" width="9.140625" style="2"/>
    <col min="239" max="239" width="56.7109375" style="2" bestFit="1" customWidth="1"/>
    <col min="240" max="252" width="9.140625" style="2"/>
    <col min="253" max="253" width="14.85546875" style="2" bestFit="1" customWidth="1"/>
    <col min="254" max="494" width="9.140625" style="2"/>
    <col min="495" max="495" width="56.7109375" style="2" bestFit="1" customWidth="1"/>
    <col min="496" max="508" width="9.140625" style="2"/>
    <col min="509" max="509" width="14.85546875" style="2" bestFit="1" customWidth="1"/>
    <col min="510" max="750" width="9.140625" style="2"/>
    <col min="751" max="751" width="56.7109375" style="2" bestFit="1" customWidth="1"/>
    <col min="752" max="764" width="9.140625" style="2"/>
    <col min="765" max="765" width="14.85546875" style="2" bestFit="1" customWidth="1"/>
    <col min="766" max="1006" width="9.140625" style="2"/>
    <col min="1007" max="1007" width="56.7109375" style="2" bestFit="1" customWidth="1"/>
    <col min="1008" max="1020" width="9.140625" style="2"/>
    <col min="1021" max="1021" width="14.85546875" style="2" bestFit="1" customWidth="1"/>
    <col min="1022" max="1262" width="9.140625" style="2"/>
    <col min="1263" max="1263" width="56.7109375" style="2" bestFit="1" customWidth="1"/>
    <col min="1264" max="1276" width="9.140625" style="2"/>
    <col min="1277" max="1277" width="14.85546875" style="2" bestFit="1" customWidth="1"/>
    <col min="1278" max="1518" width="9.140625" style="2"/>
    <col min="1519" max="1519" width="56.7109375" style="2" bestFit="1" customWidth="1"/>
    <col min="1520" max="1532" width="9.140625" style="2"/>
    <col min="1533" max="1533" width="14.85546875" style="2" bestFit="1" customWidth="1"/>
    <col min="1534" max="1774" width="9.140625" style="2"/>
    <col min="1775" max="1775" width="56.7109375" style="2" bestFit="1" customWidth="1"/>
    <col min="1776" max="1788" width="9.140625" style="2"/>
    <col min="1789" max="1789" width="14.85546875" style="2" bestFit="1" customWidth="1"/>
    <col min="1790" max="2030" width="9.140625" style="2"/>
    <col min="2031" max="2031" width="56.7109375" style="2" bestFit="1" customWidth="1"/>
    <col min="2032" max="2044" width="9.140625" style="2"/>
    <col min="2045" max="2045" width="14.85546875" style="2" bestFit="1" customWidth="1"/>
    <col min="2046" max="2286" width="9.140625" style="2"/>
    <col min="2287" max="2287" width="56.7109375" style="2" bestFit="1" customWidth="1"/>
    <col min="2288" max="2300" width="9.140625" style="2"/>
    <col min="2301" max="2301" width="14.85546875" style="2" bestFit="1" customWidth="1"/>
    <col min="2302" max="2542" width="9.140625" style="2"/>
    <col min="2543" max="2543" width="56.7109375" style="2" bestFit="1" customWidth="1"/>
    <col min="2544" max="2556" width="9.140625" style="2"/>
    <col min="2557" max="2557" width="14.85546875" style="2" bestFit="1" customWidth="1"/>
    <col min="2558" max="2798" width="9.140625" style="2"/>
    <col min="2799" max="2799" width="56.7109375" style="2" bestFit="1" customWidth="1"/>
    <col min="2800" max="2812" width="9.140625" style="2"/>
    <col min="2813" max="2813" width="14.85546875" style="2" bestFit="1" customWidth="1"/>
    <col min="2814" max="3054" width="9.140625" style="2"/>
    <col min="3055" max="3055" width="56.7109375" style="2" bestFit="1" customWidth="1"/>
    <col min="3056" max="3068" width="9.140625" style="2"/>
    <col min="3069" max="3069" width="14.85546875" style="2" bestFit="1" customWidth="1"/>
    <col min="3070" max="3310" width="9.140625" style="2"/>
    <col min="3311" max="3311" width="56.7109375" style="2" bestFit="1" customWidth="1"/>
    <col min="3312" max="3324" width="9.140625" style="2"/>
    <col min="3325" max="3325" width="14.85546875" style="2" bestFit="1" customWidth="1"/>
    <col min="3326" max="3566" width="9.140625" style="2"/>
    <col min="3567" max="3567" width="56.7109375" style="2" bestFit="1" customWidth="1"/>
    <col min="3568" max="3580" width="9.140625" style="2"/>
    <col min="3581" max="3581" width="14.85546875" style="2" bestFit="1" customWidth="1"/>
    <col min="3582" max="3822" width="9.140625" style="2"/>
    <col min="3823" max="3823" width="56.7109375" style="2" bestFit="1" customWidth="1"/>
    <col min="3824" max="3836" width="9.140625" style="2"/>
    <col min="3837" max="3837" width="14.85546875" style="2" bestFit="1" customWidth="1"/>
    <col min="3838" max="4078" width="9.140625" style="2"/>
    <col min="4079" max="4079" width="56.7109375" style="2" bestFit="1" customWidth="1"/>
    <col min="4080" max="4092" width="9.140625" style="2"/>
    <col min="4093" max="4093" width="14.85546875" style="2" bestFit="1" customWidth="1"/>
    <col min="4094" max="4334" width="9.140625" style="2"/>
    <col min="4335" max="4335" width="56.7109375" style="2" bestFit="1" customWidth="1"/>
    <col min="4336" max="4348" width="9.140625" style="2"/>
    <col min="4349" max="4349" width="14.85546875" style="2" bestFit="1" customWidth="1"/>
    <col min="4350" max="4590" width="9.140625" style="2"/>
    <col min="4591" max="4591" width="56.7109375" style="2" bestFit="1" customWidth="1"/>
    <col min="4592" max="4604" width="9.140625" style="2"/>
    <col min="4605" max="4605" width="14.85546875" style="2" bestFit="1" customWidth="1"/>
    <col min="4606" max="4846" width="9.140625" style="2"/>
    <col min="4847" max="4847" width="56.7109375" style="2" bestFit="1" customWidth="1"/>
    <col min="4848" max="4860" width="9.140625" style="2"/>
    <col min="4861" max="4861" width="14.85546875" style="2" bestFit="1" customWidth="1"/>
    <col min="4862" max="5102" width="9.140625" style="2"/>
    <col min="5103" max="5103" width="56.7109375" style="2" bestFit="1" customWidth="1"/>
    <col min="5104" max="5116" width="9.140625" style="2"/>
    <col min="5117" max="5117" width="14.85546875" style="2" bestFit="1" customWidth="1"/>
    <col min="5118" max="5358" width="9.140625" style="2"/>
    <col min="5359" max="5359" width="56.7109375" style="2" bestFit="1" customWidth="1"/>
    <col min="5360" max="5372" width="9.140625" style="2"/>
    <col min="5373" max="5373" width="14.85546875" style="2" bestFit="1" customWidth="1"/>
    <col min="5374" max="5614" width="9.140625" style="2"/>
    <col min="5615" max="5615" width="56.7109375" style="2" bestFit="1" customWidth="1"/>
    <col min="5616" max="5628" width="9.140625" style="2"/>
    <col min="5629" max="5629" width="14.85546875" style="2" bestFit="1" customWidth="1"/>
    <col min="5630" max="5870" width="9.140625" style="2"/>
    <col min="5871" max="5871" width="56.7109375" style="2" bestFit="1" customWidth="1"/>
    <col min="5872" max="5884" width="9.140625" style="2"/>
    <col min="5885" max="5885" width="14.85546875" style="2" bestFit="1" customWidth="1"/>
    <col min="5886" max="6126" width="9.140625" style="2"/>
    <col min="6127" max="6127" width="56.7109375" style="2" bestFit="1" customWidth="1"/>
    <col min="6128" max="6140" width="9.140625" style="2"/>
    <col min="6141" max="6141" width="14.85546875" style="2" bestFit="1" customWidth="1"/>
    <col min="6142" max="6382" width="9.140625" style="2"/>
    <col min="6383" max="6383" width="56.7109375" style="2" bestFit="1" customWidth="1"/>
    <col min="6384" max="6396" width="9.140625" style="2"/>
    <col min="6397" max="6397" width="14.85546875" style="2" bestFit="1" customWidth="1"/>
    <col min="6398" max="6638" width="9.140625" style="2"/>
    <col min="6639" max="6639" width="56.7109375" style="2" bestFit="1" customWidth="1"/>
    <col min="6640" max="6652" width="9.140625" style="2"/>
    <col min="6653" max="6653" width="14.85546875" style="2" bestFit="1" customWidth="1"/>
    <col min="6654" max="6894" width="9.140625" style="2"/>
    <col min="6895" max="6895" width="56.7109375" style="2" bestFit="1" customWidth="1"/>
    <col min="6896" max="6908" width="9.140625" style="2"/>
    <col min="6909" max="6909" width="14.85546875" style="2" bestFit="1" customWidth="1"/>
    <col min="6910" max="7150" width="9.140625" style="2"/>
    <col min="7151" max="7151" width="56.7109375" style="2" bestFit="1" customWidth="1"/>
    <col min="7152" max="7164" width="9.140625" style="2"/>
    <col min="7165" max="7165" width="14.85546875" style="2" bestFit="1" customWidth="1"/>
    <col min="7166" max="7406" width="9.140625" style="2"/>
    <col min="7407" max="7407" width="56.7109375" style="2" bestFit="1" customWidth="1"/>
    <col min="7408" max="7420" width="9.140625" style="2"/>
    <col min="7421" max="7421" width="14.85546875" style="2" bestFit="1" customWidth="1"/>
    <col min="7422" max="7662" width="9.140625" style="2"/>
    <col min="7663" max="7663" width="56.7109375" style="2" bestFit="1" customWidth="1"/>
    <col min="7664" max="7676" width="9.140625" style="2"/>
    <col min="7677" max="7677" width="14.85546875" style="2" bestFit="1" customWidth="1"/>
    <col min="7678" max="7918" width="9.140625" style="2"/>
    <col min="7919" max="7919" width="56.7109375" style="2" bestFit="1" customWidth="1"/>
    <col min="7920" max="7932" width="9.140625" style="2"/>
    <col min="7933" max="7933" width="14.85546875" style="2" bestFit="1" customWidth="1"/>
    <col min="7934" max="8174" width="9.140625" style="2"/>
    <col min="8175" max="8175" width="56.7109375" style="2" bestFit="1" customWidth="1"/>
    <col min="8176" max="8188" width="9.140625" style="2"/>
    <col min="8189" max="8189" width="14.85546875" style="2" bestFit="1" customWidth="1"/>
    <col min="8190" max="8430" width="9.140625" style="2"/>
    <col min="8431" max="8431" width="56.7109375" style="2" bestFit="1" customWidth="1"/>
    <col min="8432" max="8444" width="9.140625" style="2"/>
    <col min="8445" max="8445" width="14.85546875" style="2" bestFit="1" customWidth="1"/>
    <col min="8446" max="8686" width="9.140625" style="2"/>
    <col min="8687" max="8687" width="56.7109375" style="2" bestFit="1" customWidth="1"/>
    <col min="8688" max="8700" width="9.140625" style="2"/>
    <col min="8701" max="8701" width="14.85546875" style="2" bestFit="1" customWidth="1"/>
    <col min="8702" max="8942" width="9.140625" style="2"/>
    <col min="8943" max="8943" width="56.7109375" style="2" bestFit="1" customWidth="1"/>
    <col min="8944" max="8956" width="9.140625" style="2"/>
    <col min="8957" max="8957" width="14.85546875" style="2" bestFit="1" customWidth="1"/>
    <col min="8958" max="9198" width="9.140625" style="2"/>
    <col min="9199" max="9199" width="56.7109375" style="2" bestFit="1" customWidth="1"/>
    <col min="9200" max="9212" width="9.140625" style="2"/>
    <col min="9213" max="9213" width="14.85546875" style="2" bestFit="1" customWidth="1"/>
    <col min="9214" max="9454" width="9.140625" style="2"/>
    <col min="9455" max="9455" width="56.7109375" style="2" bestFit="1" customWidth="1"/>
    <col min="9456" max="9468" width="9.140625" style="2"/>
    <col min="9469" max="9469" width="14.85546875" style="2" bestFit="1" customWidth="1"/>
    <col min="9470" max="9710" width="9.140625" style="2"/>
    <col min="9711" max="9711" width="56.7109375" style="2" bestFit="1" customWidth="1"/>
    <col min="9712" max="9724" width="9.140625" style="2"/>
    <col min="9725" max="9725" width="14.85546875" style="2" bestFit="1" customWidth="1"/>
    <col min="9726" max="9966" width="9.140625" style="2"/>
    <col min="9967" max="9967" width="56.7109375" style="2" bestFit="1" customWidth="1"/>
    <col min="9968" max="9980" width="9.140625" style="2"/>
    <col min="9981" max="9981" width="14.85546875" style="2" bestFit="1" customWidth="1"/>
    <col min="9982" max="10222" width="9.140625" style="2"/>
    <col min="10223" max="10223" width="56.7109375" style="2" bestFit="1" customWidth="1"/>
    <col min="10224" max="10236" width="9.140625" style="2"/>
    <col min="10237" max="10237" width="14.85546875" style="2" bestFit="1" customWidth="1"/>
    <col min="10238" max="10478" width="9.140625" style="2"/>
    <col min="10479" max="10479" width="56.7109375" style="2" bestFit="1" customWidth="1"/>
    <col min="10480" max="10492" width="9.140625" style="2"/>
    <col min="10493" max="10493" width="14.85546875" style="2" bestFit="1" customWidth="1"/>
    <col min="10494" max="10734" width="9.140625" style="2"/>
    <col min="10735" max="10735" width="56.7109375" style="2" bestFit="1" customWidth="1"/>
    <col min="10736" max="10748" width="9.140625" style="2"/>
    <col min="10749" max="10749" width="14.85546875" style="2" bestFit="1" customWidth="1"/>
    <col min="10750" max="10990" width="9.140625" style="2"/>
    <col min="10991" max="10991" width="56.7109375" style="2" bestFit="1" customWidth="1"/>
    <col min="10992" max="11004" width="9.140625" style="2"/>
    <col min="11005" max="11005" width="14.85546875" style="2" bestFit="1" customWidth="1"/>
    <col min="11006" max="11246" width="9.140625" style="2"/>
    <col min="11247" max="11247" width="56.7109375" style="2" bestFit="1" customWidth="1"/>
    <col min="11248" max="11260" width="9.140625" style="2"/>
    <col min="11261" max="11261" width="14.85546875" style="2" bestFit="1" customWidth="1"/>
    <col min="11262" max="11502" width="9.140625" style="2"/>
    <col min="11503" max="11503" width="56.7109375" style="2" bestFit="1" customWidth="1"/>
    <col min="11504" max="11516" width="9.140625" style="2"/>
    <col min="11517" max="11517" width="14.85546875" style="2" bestFit="1" customWidth="1"/>
    <col min="11518" max="11758" width="9.140625" style="2"/>
    <col min="11759" max="11759" width="56.7109375" style="2" bestFit="1" customWidth="1"/>
    <col min="11760" max="11772" width="9.140625" style="2"/>
    <col min="11773" max="11773" width="14.85546875" style="2" bestFit="1" customWidth="1"/>
    <col min="11774" max="12014" width="9.140625" style="2"/>
    <col min="12015" max="12015" width="56.7109375" style="2" bestFit="1" customWidth="1"/>
    <col min="12016" max="12028" width="9.140625" style="2"/>
    <col min="12029" max="12029" width="14.85546875" style="2" bestFit="1" customWidth="1"/>
    <col min="12030" max="12270" width="9.140625" style="2"/>
    <col min="12271" max="12271" width="56.7109375" style="2" bestFit="1" customWidth="1"/>
    <col min="12272" max="12284" width="9.140625" style="2"/>
    <col min="12285" max="12285" width="14.85546875" style="2" bestFit="1" customWidth="1"/>
    <col min="12286" max="12526" width="9.140625" style="2"/>
    <col min="12527" max="12527" width="56.7109375" style="2" bestFit="1" customWidth="1"/>
    <col min="12528" max="12540" width="9.140625" style="2"/>
    <col min="12541" max="12541" width="14.85546875" style="2" bestFit="1" customWidth="1"/>
    <col min="12542" max="12782" width="9.140625" style="2"/>
    <col min="12783" max="12783" width="56.7109375" style="2" bestFit="1" customWidth="1"/>
    <col min="12784" max="12796" width="9.140625" style="2"/>
    <col min="12797" max="12797" width="14.85546875" style="2" bestFit="1" customWidth="1"/>
    <col min="12798" max="13038" width="9.140625" style="2"/>
    <col min="13039" max="13039" width="56.7109375" style="2" bestFit="1" customWidth="1"/>
    <col min="13040" max="13052" width="9.140625" style="2"/>
    <col min="13053" max="13053" width="14.85546875" style="2" bestFit="1" customWidth="1"/>
    <col min="13054" max="13294" width="9.140625" style="2"/>
    <col min="13295" max="13295" width="56.7109375" style="2" bestFit="1" customWidth="1"/>
    <col min="13296" max="13308" width="9.140625" style="2"/>
    <col min="13309" max="13309" width="14.85546875" style="2" bestFit="1" customWidth="1"/>
    <col min="13310" max="13550" width="9.140625" style="2"/>
    <col min="13551" max="13551" width="56.7109375" style="2" bestFit="1" customWidth="1"/>
    <col min="13552" max="13564" width="9.140625" style="2"/>
    <col min="13565" max="13565" width="14.85546875" style="2" bestFit="1" customWidth="1"/>
    <col min="13566" max="13806" width="9.140625" style="2"/>
    <col min="13807" max="13807" width="56.7109375" style="2" bestFit="1" customWidth="1"/>
    <col min="13808" max="13820" width="9.140625" style="2"/>
    <col min="13821" max="13821" width="14.85546875" style="2" bestFit="1" customWidth="1"/>
    <col min="13822" max="14062" width="9.140625" style="2"/>
    <col min="14063" max="14063" width="56.7109375" style="2" bestFit="1" customWidth="1"/>
    <col min="14064" max="14076" width="9.140625" style="2"/>
    <col min="14077" max="14077" width="14.85546875" style="2" bestFit="1" customWidth="1"/>
    <col min="14078" max="14318" width="9.140625" style="2"/>
    <col min="14319" max="14319" width="56.7109375" style="2" bestFit="1" customWidth="1"/>
    <col min="14320" max="14332" width="9.140625" style="2"/>
    <col min="14333" max="14333" width="14.85546875" style="2" bestFit="1" customWidth="1"/>
    <col min="14334" max="14574" width="9.140625" style="2"/>
    <col min="14575" max="14575" width="56.7109375" style="2" bestFit="1" customWidth="1"/>
    <col min="14576" max="14588" width="9.140625" style="2"/>
    <col min="14589" max="14589" width="14.85546875" style="2" bestFit="1" customWidth="1"/>
    <col min="14590" max="14830" width="9.140625" style="2"/>
    <col min="14831" max="14831" width="56.7109375" style="2" bestFit="1" customWidth="1"/>
    <col min="14832" max="14844" width="9.140625" style="2"/>
    <col min="14845" max="14845" width="14.85546875" style="2" bestFit="1" customWidth="1"/>
    <col min="14846" max="15086" width="9.140625" style="2"/>
    <col min="15087" max="15087" width="56.7109375" style="2" bestFit="1" customWidth="1"/>
    <col min="15088" max="15100" width="9.140625" style="2"/>
    <col min="15101" max="15101" width="14.85546875" style="2" bestFit="1" customWidth="1"/>
    <col min="15102" max="15342" width="9.140625" style="2"/>
    <col min="15343" max="15343" width="56.7109375" style="2" bestFit="1" customWidth="1"/>
    <col min="15344" max="15356" width="9.140625" style="2"/>
    <col min="15357" max="15357" width="14.85546875" style="2" bestFit="1" customWidth="1"/>
    <col min="15358" max="15598" width="9.140625" style="2"/>
    <col min="15599" max="15599" width="56.7109375" style="2" bestFit="1" customWidth="1"/>
    <col min="15600" max="15612" width="9.140625" style="2"/>
    <col min="15613" max="15613" width="14.85546875" style="2" bestFit="1" customWidth="1"/>
    <col min="15614" max="15854" width="9.140625" style="2"/>
    <col min="15855" max="15855" width="56.7109375" style="2" bestFit="1" customWidth="1"/>
    <col min="15856" max="15868" width="9.140625" style="2"/>
    <col min="15869" max="15869" width="14.85546875" style="2" bestFit="1" customWidth="1"/>
    <col min="15870" max="16110" width="9.140625" style="2"/>
    <col min="16111" max="16111" width="56.7109375" style="2" bestFit="1" customWidth="1"/>
    <col min="16112" max="16124" width="9.140625" style="2"/>
    <col min="16125" max="16125" width="14.85546875" style="2" bestFit="1" customWidth="1"/>
    <col min="16126" max="16384" width="9.140625" style="2"/>
  </cols>
  <sheetData>
    <row r="1" spans="1:8" ht="25.5" x14ac:dyDescent="0.25">
      <c r="A1" s="1" t="s">
        <v>121</v>
      </c>
      <c r="B1" s="70">
        <f>Comparison!E2</f>
        <v>0</v>
      </c>
      <c r="C1" s="70"/>
      <c r="D1" s="70"/>
    </row>
    <row r="2" spans="1:8" x14ac:dyDescent="0.25">
      <c r="A2" s="44"/>
      <c r="B2" s="44"/>
      <c r="C2" s="44"/>
      <c r="D2" s="44"/>
    </row>
    <row r="3" spans="1:8" x14ac:dyDescent="0.25">
      <c r="A3" s="46" t="s">
        <v>122</v>
      </c>
      <c r="B3" s="67" t="str">
        <f>'Vendor Info'!B10</f>
        <v>Bobs Burgers</v>
      </c>
      <c r="C3" s="67"/>
      <c r="D3" s="67"/>
    </row>
    <row r="4" spans="1:8" x14ac:dyDescent="0.25">
      <c r="A4" s="46" t="s">
        <v>123</v>
      </c>
      <c r="B4" s="67" t="str">
        <f>'Vendor Info'!B11</f>
        <v>123 Main ST</v>
      </c>
      <c r="C4" s="67"/>
      <c r="D4" s="67"/>
    </row>
    <row r="5" spans="1:8" x14ac:dyDescent="0.25">
      <c r="A5" s="46" t="s">
        <v>124</v>
      </c>
      <c r="B5" s="67" t="str">
        <f>'Vendor Info'!B12</f>
        <v xml:space="preserve">Bob </v>
      </c>
      <c r="C5" s="67"/>
      <c r="D5" s="67"/>
    </row>
    <row r="6" spans="1:8" x14ac:dyDescent="0.25">
      <c r="A6" s="46" t="s">
        <v>125</v>
      </c>
      <c r="B6" s="68">
        <f>'Vendor Info'!B13</f>
        <v>8885551211</v>
      </c>
      <c r="C6" s="69"/>
      <c r="D6" s="69"/>
    </row>
    <row r="7" spans="1:8" x14ac:dyDescent="0.25">
      <c r="A7" s="46" t="s">
        <v>126</v>
      </c>
      <c r="B7" s="67" t="str">
        <f>'Vendor Info'!B14</f>
        <v>Bob@bobs.com</v>
      </c>
      <c r="C7" s="67"/>
      <c r="D7" s="67"/>
    </row>
    <row r="8" spans="1:8" x14ac:dyDescent="0.25">
      <c r="A8" s="43"/>
      <c r="B8" s="43"/>
      <c r="C8" s="43"/>
      <c r="D8" s="43"/>
    </row>
    <row r="9" spans="1:8" x14ac:dyDescent="0.25">
      <c r="A9" s="46" t="s">
        <v>127</v>
      </c>
      <c r="B9" s="67" t="str">
        <f>'Vendor Info'!C3</f>
        <v>James</v>
      </c>
      <c r="C9" s="67"/>
      <c r="D9" s="67"/>
    </row>
    <row r="10" spans="1:8" x14ac:dyDescent="0.25">
      <c r="A10" s="46" t="s">
        <v>128</v>
      </c>
      <c r="B10" s="68">
        <f>'Vendor Info'!C4</f>
        <v>8885551213</v>
      </c>
      <c r="C10" s="69"/>
      <c r="D10" s="69"/>
    </row>
    <row r="11" spans="1:8" x14ac:dyDescent="0.25">
      <c r="A11" s="46" t="s">
        <v>129</v>
      </c>
      <c r="B11" s="67">
        <f>'Vendor Info'!C5</f>
        <v>0</v>
      </c>
      <c r="C11" s="67"/>
      <c r="D11" s="67"/>
    </row>
    <row r="12" spans="1:8" x14ac:dyDescent="0.25">
      <c r="A12" s="43"/>
      <c r="B12" s="43"/>
      <c r="C12" s="43"/>
      <c r="D12" s="43"/>
    </row>
    <row r="13" spans="1:8" x14ac:dyDescent="0.25">
      <c r="A13" s="3" t="s">
        <v>3</v>
      </c>
      <c r="B13" s="4" t="s">
        <v>4</v>
      </c>
      <c r="C13" s="5" t="s">
        <v>5</v>
      </c>
      <c r="D13" s="6" t="s">
        <v>6</v>
      </c>
    </row>
    <row r="14" spans="1:8" x14ac:dyDescent="0.25">
      <c r="A14" s="7" t="str">
        <f>Comparison!A4</f>
        <v>wesson shortening</v>
      </c>
      <c r="B14" s="8">
        <f t="shared" ref="B14:B45" si="0">H14</f>
        <v>0</v>
      </c>
      <c r="C14" s="9">
        <f>Comparison!E4</f>
        <v>19.5</v>
      </c>
      <c r="D14" s="9">
        <f t="shared" ref="D14:D45" si="1">B14*C14</f>
        <v>0</v>
      </c>
      <c r="F14" s="2" t="b">
        <f>IF(Comparison!P4='Vendor 2'!$B$1,IFERROR(VLOOKUP(A14,Comparison!A:P,2,FALSE),"0"))</f>
        <v>0</v>
      </c>
      <c r="H14" s="2">
        <f>IF(F14=FALSE,0,F14)</f>
        <v>0</v>
      </c>
    </row>
    <row r="15" spans="1:8" x14ac:dyDescent="0.25">
      <c r="A15" s="10" t="s">
        <v>87</v>
      </c>
      <c r="B15" s="8">
        <f t="shared" si="0"/>
        <v>0</v>
      </c>
      <c r="C15" s="9">
        <v>12.36</v>
      </c>
      <c r="D15" s="9">
        <f t="shared" si="1"/>
        <v>0</v>
      </c>
      <c r="F15" s="2" t="b">
        <f>IF(Comparison!P5='Vendor 2'!$B$1,IFERROR(VLOOKUP(A15,Comparison!A:P,2,FALSE),"0"))</f>
        <v>0</v>
      </c>
      <c r="H15" s="2">
        <f t="shared" ref="H15:H78" si="2">IF(F15=FALSE,0,F15)</f>
        <v>0</v>
      </c>
    </row>
    <row r="16" spans="1:8" x14ac:dyDescent="0.25">
      <c r="A16" s="7" t="s">
        <v>49</v>
      </c>
      <c r="B16" s="8">
        <f t="shared" si="0"/>
        <v>18</v>
      </c>
      <c r="C16" s="9">
        <v>14.99</v>
      </c>
      <c r="D16" s="9">
        <f t="shared" si="1"/>
        <v>269.82</v>
      </c>
      <c r="F16" s="2">
        <f>IF(Comparison!P6='Vendor 2'!$B$1,IFERROR(VLOOKUP(A16,Comparison!A:P,2,FALSE),"0"))</f>
        <v>18</v>
      </c>
      <c r="H16" s="2">
        <f t="shared" si="2"/>
        <v>18</v>
      </c>
    </row>
    <row r="17" spans="1:8" x14ac:dyDescent="0.25">
      <c r="A17" s="10" t="s">
        <v>83</v>
      </c>
      <c r="B17" s="8">
        <f t="shared" si="0"/>
        <v>18</v>
      </c>
      <c r="C17" s="9">
        <v>22.38</v>
      </c>
      <c r="D17" s="9">
        <f t="shared" si="1"/>
        <v>402.84</v>
      </c>
      <c r="F17" s="2">
        <f>IF(Comparison!P7='Vendor 2'!$B$1,IFERROR(VLOOKUP(A17,Comparison!A:P,2,FALSE),"0"))</f>
        <v>18</v>
      </c>
      <c r="H17" s="2">
        <f t="shared" si="2"/>
        <v>18</v>
      </c>
    </row>
    <row r="18" spans="1:8" x14ac:dyDescent="0.25">
      <c r="A18" s="7" t="s">
        <v>88</v>
      </c>
      <c r="B18" s="8">
        <f t="shared" si="0"/>
        <v>0</v>
      </c>
      <c r="C18" s="9">
        <v>14.43</v>
      </c>
      <c r="D18" s="9">
        <f t="shared" si="1"/>
        <v>0</v>
      </c>
      <c r="F18" s="2" t="b">
        <f>IF(Comparison!P8='Vendor 2'!$B$1,IFERROR(VLOOKUP(A18,Comparison!A:P,2,FALSE),"0"))</f>
        <v>0</v>
      </c>
      <c r="H18" s="2">
        <f t="shared" si="2"/>
        <v>0</v>
      </c>
    </row>
    <row r="19" spans="1:8" x14ac:dyDescent="0.25">
      <c r="A19" s="10" t="s">
        <v>63</v>
      </c>
      <c r="B19" s="8">
        <f t="shared" si="0"/>
        <v>0</v>
      </c>
      <c r="C19" s="9">
        <v>9.99</v>
      </c>
      <c r="D19" s="9">
        <f t="shared" si="1"/>
        <v>0</v>
      </c>
      <c r="F19" s="2" t="b">
        <f>IF(Comparison!P9='Vendor 2'!$B$1,IFERROR(VLOOKUP(A19,Comparison!A:P,2,FALSE),"0"))</f>
        <v>0</v>
      </c>
      <c r="H19" s="2">
        <f t="shared" si="2"/>
        <v>0</v>
      </c>
    </row>
    <row r="20" spans="1:8" x14ac:dyDescent="0.25">
      <c r="A20" s="7" t="s">
        <v>27</v>
      </c>
      <c r="B20" s="8">
        <f t="shared" si="0"/>
        <v>0</v>
      </c>
      <c r="C20" s="9">
        <v>20.49</v>
      </c>
      <c r="D20" s="9">
        <f t="shared" si="1"/>
        <v>0</v>
      </c>
      <c r="F20" s="2" t="b">
        <f>IF(Comparison!P10='Vendor 2'!$B$1,IFERROR(VLOOKUP(A20,Comparison!A:P,2,FALSE),"0"))</f>
        <v>0</v>
      </c>
      <c r="H20" s="2">
        <f t="shared" si="2"/>
        <v>0</v>
      </c>
    </row>
    <row r="21" spans="1:8" x14ac:dyDescent="0.25">
      <c r="A21" s="10" t="s">
        <v>45</v>
      </c>
      <c r="B21" s="8">
        <f t="shared" si="0"/>
        <v>0</v>
      </c>
      <c r="C21" s="9">
        <v>9.99</v>
      </c>
      <c r="D21" s="9">
        <f t="shared" si="1"/>
        <v>0</v>
      </c>
      <c r="F21" s="2" t="b">
        <f>IF(Comparison!P11='Vendor 2'!$B$1,IFERROR(VLOOKUP(A21,Comparison!A:P,2,FALSE),"0"))</f>
        <v>0</v>
      </c>
      <c r="H21" s="2">
        <f t="shared" si="2"/>
        <v>0</v>
      </c>
    </row>
    <row r="22" spans="1:8" x14ac:dyDescent="0.25">
      <c r="A22" s="7" t="s">
        <v>41</v>
      </c>
      <c r="B22" s="8">
        <f t="shared" si="0"/>
        <v>0</v>
      </c>
      <c r="C22" s="9">
        <v>15.97</v>
      </c>
      <c r="D22" s="9">
        <f t="shared" si="1"/>
        <v>0</v>
      </c>
      <c r="F22" s="2" t="b">
        <f>IF(Comparison!P12='Vendor 2'!$B$1,IFERROR(VLOOKUP(A22,Comparison!A:P,2,FALSE),"0"))</f>
        <v>0</v>
      </c>
      <c r="H22" s="2">
        <f t="shared" si="2"/>
        <v>0</v>
      </c>
    </row>
    <row r="23" spans="1:8" x14ac:dyDescent="0.25">
      <c r="A23" s="10" t="s">
        <v>23</v>
      </c>
      <c r="B23" s="8">
        <f t="shared" si="0"/>
        <v>0</v>
      </c>
      <c r="C23" s="9">
        <v>8.99</v>
      </c>
      <c r="D23" s="9">
        <f t="shared" si="1"/>
        <v>0</v>
      </c>
      <c r="F23" s="2" t="b">
        <f>IF(Comparison!P13='Vendor 2'!$B$1,IFERROR(VLOOKUP(A23,Comparison!A:P,2,FALSE),"0"))</f>
        <v>0</v>
      </c>
      <c r="H23" s="2">
        <f t="shared" si="2"/>
        <v>0</v>
      </c>
    </row>
    <row r="24" spans="1:8" x14ac:dyDescent="0.25">
      <c r="A24" s="7" t="s">
        <v>51</v>
      </c>
      <c r="B24" s="8">
        <f t="shared" si="0"/>
        <v>7</v>
      </c>
      <c r="C24" s="9">
        <v>23.97</v>
      </c>
      <c r="D24" s="9">
        <f t="shared" si="1"/>
        <v>167.79</v>
      </c>
      <c r="F24" s="2">
        <f>IF(Comparison!P14='Vendor 2'!$B$1,IFERROR(VLOOKUP(A24,Comparison!A:P,2,FALSE),"0"))</f>
        <v>7</v>
      </c>
      <c r="H24" s="2">
        <f t="shared" si="2"/>
        <v>7</v>
      </c>
    </row>
    <row r="25" spans="1:8" x14ac:dyDescent="0.25">
      <c r="A25" s="10" t="s">
        <v>61</v>
      </c>
      <c r="B25" s="8">
        <f t="shared" si="0"/>
        <v>6</v>
      </c>
      <c r="C25" s="9">
        <v>15.99</v>
      </c>
      <c r="D25" s="9">
        <f t="shared" si="1"/>
        <v>95.94</v>
      </c>
      <c r="F25" s="2">
        <f>IF(Comparison!P15='Vendor 2'!$B$1,IFERROR(VLOOKUP(A25,Comparison!A:P,2,FALSE),"0"))</f>
        <v>6</v>
      </c>
      <c r="H25" s="2">
        <f t="shared" si="2"/>
        <v>6</v>
      </c>
    </row>
    <row r="26" spans="1:8" x14ac:dyDescent="0.25">
      <c r="A26" s="7" t="s">
        <v>69</v>
      </c>
      <c r="B26" s="8">
        <f t="shared" si="0"/>
        <v>4</v>
      </c>
      <c r="C26" s="9">
        <v>20.73</v>
      </c>
      <c r="D26" s="9">
        <f t="shared" si="1"/>
        <v>82.92</v>
      </c>
      <c r="F26" s="2">
        <f>IF(Comparison!P16='Vendor 2'!$B$1,IFERROR(VLOOKUP(A26,Comparison!A:P,2,FALSE),"0"))</f>
        <v>4</v>
      </c>
      <c r="H26" s="2">
        <f t="shared" si="2"/>
        <v>4</v>
      </c>
    </row>
    <row r="27" spans="1:8" x14ac:dyDescent="0.25">
      <c r="A27" s="10" t="s">
        <v>22</v>
      </c>
      <c r="B27" s="8">
        <f t="shared" si="0"/>
        <v>3</v>
      </c>
      <c r="C27" s="9">
        <v>8.17</v>
      </c>
      <c r="D27" s="9">
        <f t="shared" si="1"/>
        <v>24.509999999999998</v>
      </c>
      <c r="F27" s="2">
        <f>IF(Comparison!P17='Vendor 2'!$B$1,IFERROR(VLOOKUP(A27,Comparison!A:P,2,FALSE),"0"))</f>
        <v>3</v>
      </c>
      <c r="H27" s="2">
        <f t="shared" si="2"/>
        <v>3</v>
      </c>
    </row>
    <row r="28" spans="1:8" x14ac:dyDescent="0.25">
      <c r="A28" s="7" t="s">
        <v>50</v>
      </c>
      <c r="B28" s="8">
        <f t="shared" si="0"/>
        <v>3</v>
      </c>
      <c r="C28" s="9">
        <v>20.05</v>
      </c>
      <c r="D28" s="9">
        <f t="shared" si="1"/>
        <v>60.150000000000006</v>
      </c>
      <c r="F28" s="2">
        <f>IF(Comparison!P18='Vendor 2'!$B$1,IFERROR(VLOOKUP(A28,Comparison!A:P,2,FALSE),"0"))</f>
        <v>3</v>
      </c>
      <c r="H28" s="2">
        <f t="shared" si="2"/>
        <v>3</v>
      </c>
    </row>
    <row r="29" spans="1:8" x14ac:dyDescent="0.25">
      <c r="A29" s="10" t="s">
        <v>70</v>
      </c>
      <c r="B29" s="8">
        <f t="shared" si="0"/>
        <v>3</v>
      </c>
      <c r="C29" s="9">
        <v>28.93</v>
      </c>
      <c r="D29" s="9">
        <f t="shared" si="1"/>
        <v>86.789999999999992</v>
      </c>
      <c r="F29" s="2">
        <f>IF(Comparison!P19='Vendor 2'!$B$1,IFERROR(VLOOKUP(A29,Comparison!A:P,2,FALSE),"0"))</f>
        <v>3</v>
      </c>
      <c r="H29" s="2">
        <f t="shared" si="2"/>
        <v>3</v>
      </c>
    </row>
    <row r="30" spans="1:8" ht="15.75" thickBot="1" x14ac:dyDescent="0.3">
      <c r="A30" s="11" t="s">
        <v>76</v>
      </c>
      <c r="B30" s="8">
        <f t="shared" si="0"/>
        <v>3</v>
      </c>
      <c r="C30" s="9">
        <v>39.69</v>
      </c>
      <c r="D30" s="9">
        <f t="shared" si="1"/>
        <v>119.07</v>
      </c>
      <c r="F30" s="2">
        <f>IF(Comparison!P20='Vendor 2'!$B$1,IFERROR(VLOOKUP(A30,Comparison!A:P,2,FALSE),"0"))</f>
        <v>3</v>
      </c>
      <c r="H30" s="2">
        <f t="shared" si="2"/>
        <v>3</v>
      </c>
    </row>
    <row r="31" spans="1:8" x14ac:dyDescent="0.25">
      <c r="A31" s="7" t="s">
        <v>90</v>
      </c>
      <c r="B31" s="8">
        <f t="shared" si="0"/>
        <v>3</v>
      </c>
      <c r="C31" s="9">
        <v>18.760000000000002</v>
      </c>
      <c r="D31" s="9">
        <f t="shared" si="1"/>
        <v>56.28</v>
      </c>
      <c r="F31" s="2">
        <f>IF(Comparison!P21='Vendor 2'!$B$1,IFERROR(VLOOKUP(A31,Comparison!A:P,2,FALSE),"0"))</f>
        <v>3</v>
      </c>
      <c r="H31" s="2">
        <f t="shared" si="2"/>
        <v>3</v>
      </c>
    </row>
    <row r="32" spans="1:8" x14ac:dyDescent="0.25">
      <c r="A32" s="10" t="s">
        <v>105</v>
      </c>
      <c r="B32" s="8">
        <f t="shared" si="0"/>
        <v>3</v>
      </c>
      <c r="C32" s="9">
        <v>156.93</v>
      </c>
      <c r="D32" s="9">
        <f t="shared" si="1"/>
        <v>470.79</v>
      </c>
      <c r="F32" s="2">
        <f>IF(Comparison!P22='Vendor 2'!$B$1,IFERROR(VLOOKUP(A32,Comparison!A:P,2,FALSE),"0"))</f>
        <v>3</v>
      </c>
      <c r="H32" s="2">
        <f t="shared" si="2"/>
        <v>3</v>
      </c>
    </row>
    <row r="33" spans="1:8" x14ac:dyDescent="0.25">
      <c r="A33" s="7" t="s">
        <v>26</v>
      </c>
      <c r="B33" s="8">
        <f t="shared" si="0"/>
        <v>2</v>
      </c>
      <c r="C33" s="9">
        <v>10.35</v>
      </c>
      <c r="D33" s="9">
        <f t="shared" si="1"/>
        <v>20.7</v>
      </c>
      <c r="F33" s="2">
        <f>IF(Comparison!P23='Vendor 2'!$B$1,IFERROR(VLOOKUP(A33,Comparison!A:P,2,FALSE),"0"))</f>
        <v>2</v>
      </c>
      <c r="H33" s="2">
        <f t="shared" si="2"/>
        <v>2</v>
      </c>
    </row>
    <row r="34" spans="1:8" x14ac:dyDescent="0.25">
      <c r="A34" s="10" t="s">
        <v>55</v>
      </c>
      <c r="B34" s="8">
        <f t="shared" si="0"/>
        <v>2</v>
      </c>
      <c r="C34" s="9">
        <v>18.2</v>
      </c>
      <c r="D34" s="9">
        <f t="shared" si="1"/>
        <v>36.4</v>
      </c>
      <c r="F34" s="2">
        <f>IF(Comparison!P24='Vendor 2'!$B$1,IFERROR(VLOOKUP(A34,Comparison!A:P,2,FALSE),"0"))</f>
        <v>2</v>
      </c>
      <c r="H34" s="2">
        <f t="shared" si="2"/>
        <v>2</v>
      </c>
    </row>
    <row r="35" spans="1:8" x14ac:dyDescent="0.25">
      <c r="A35" s="7" t="s">
        <v>72</v>
      </c>
      <c r="B35" s="8">
        <f t="shared" si="0"/>
        <v>2</v>
      </c>
      <c r="C35" s="9">
        <v>17.54</v>
      </c>
      <c r="D35" s="9">
        <f t="shared" si="1"/>
        <v>35.08</v>
      </c>
      <c r="F35" s="2">
        <f>IF(Comparison!P25='Vendor 2'!$B$1,IFERROR(VLOOKUP(A35,Comparison!A:P,2,FALSE),"0"))</f>
        <v>2</v>
      </c>
      <c r="H35" s="2">
        <f t="shared" si="2"/>
        <v>2</v>
      </c>
    </row>
    <row r="36" spans="1:8" x14ac:dyDescent="0.25">
      <c r="A36" s="10" t="s">
        <v>89</v>
      </c>
      <c r="B36" s="8">
        <f t="shared" si="0"/>
        <v>2</v>
      </c>
      <c r="C36" s="9">
        <v>19.18</v>
      </c>
      <c r="D36" s="9">
        <f t="shared" si="1"/>
        <v>38.36</v>
      </c>
      <c r="F36" s="2">
        <f>IF(Comparison!P26='Vendor 2'!$B$1,IFERROR(VLOOKUP(A36,Comparison!A:P,2,FALSE),"0"))</f>
        <v>2</v>
      </c>
      <c r="H36" s="2">
        <f t="shared" si="2"/>
        <v>2</v>
      </c>
    </row>
    <row r="37" spans="1:8" x14ac:dyDescent="0.25">
      <c r="A37" s="7" t="s">
        <v>100</v>
      </c>
      <c r="B37" s="8">
        <f t="shared" si="0"/>
        <v>2</v>
      </c>
      <c r="C37" s="9">
        <v>55.26</v>
      </c>
      <c r="D37" s="9">
        <f t="shared" si="1"/>
        <v>110.52</v>
      </c>
      <c r="F37" s="2">
        <f>IF(Comparison!P27='Vendor 2'!$B$1,IFERROR(VLOOKUP(A37,Comparison!A:P,2,FALSE),"0"))</f>
        <v>2</v>
      </c>
      <c r="H37" s="2">
        <f t="shared" si="2"/>
        <v>2</v>
      </c>
    </row>
    <row r="38" spans="1:8" x14ac:dyDescent="0.25">
      <c r="A38" s="10" t="s">
        <v>103</v>
      </c>
      <c r="B38" s="8">
        <f t="shared" si="0"/>
        <v>2</v>
      </c>
      <c r="C38" s="9">
        <v>45.22</v>
      </c>
      <c r="D38" s="9">
        <f t="shared" si="1"/>
        <v>90.44</v>
      </c>
      <c r="F38" s="2">
        <f>IF(Comparison!P28='Vendor 2'!$B$1,IFERROR(VLOOKUP(A38,Comparison!A:P,2,FALSE),"0"))</f>
        <v>2</v>
      </c>
      <c r="H38" s="2">
        <f t="shared" si="2"/>
        <v>2</v>
      </c>
    </row>
    <row r="39" spans="1:8" x14ac:dyDescent="0.25">
      <c r="A39" s="7" t="s">
        <v>104</v>
      </c>
      <c r="B39" s="8">
        <f t="shared" si="0"/>
        <v>2</v>
      </c>
      <c r="C39" s="9">
        <v>46.85</v>
      </c>
      <c r="D39" s="9">
        <f t="shared" si="1"/>
        <v>93.7</v>
      </c>
      <c r="F39" s="2">
        <f>IF(Comparison!P29='Vendor 2'!$B$1,IFERROR(VLOOKUP(A39,Comparison!A:P,2,FALSE),"0"))</f>
        <v>2</v>
      </c>
      <c r="H39" s="2">
        <f t="shared" si="2"/>
        <v>2</v>
      </c>
    </row>
    <row r="40" spans="1:8" x14ac:dyDescent="0.25">
      <c r="A40" s="10" t="s">
        <v>7</v>
      </c>
      <c r="B40" s="8">
        <f t="shared" si="0"/>
        <v>1</v>
      </c>
      <c r="C40" s="9">
        <v>37.89</v>
      </c>
      <c r="D40" s="9">
        <f t="shared" si="1"/>
        <v>37.89</v>
      </c>
      <c r="F40" s="2">
        <f>IF(Comparison!P30='Vendor 2'!$B$1,IFERROR(VLOOKUP(A40,Comparison!A:P,2,FALSE),"0"))</f>
        <v>1</v>
      </c>
      <c r="H40" s="2">
        <f t="shared" si="2"/>
        <v>1</v>
      </c>
    </row>
    <row r="41" spans="1:8" x14ac:dyDescent="0.25">
      <c r="A41" s="7" t="s">
        <v>9</v>
      </c>
      <c r="B41" s="8">
        <f t="shared" si="0"/>
        <v>1</v>
      </c>
      <c r="C41" s="9">
        <v>30.15</v>
      </c>
      <c r="D41" s="9">
        <f t="shared" si="1"/>
        <v>30.15</v>
      </c>
      <c r="F41" s="2">
        <f>IF(Comparison!P31='Vendor 2'!$B$1,IFERROR(VLOOKUP(A41,Comparison!A:P,2,FALSE),"0"))</f>
        <v>1</v>
      </c>
      <c r="H41" s="2">
        <f t="shared" si="2"/>
        <v>1</v>
      </c>
    </row>
    <row r="42" spans="1:8" x14ac:dyDescent="0.25">
      <c r="A42" s="10" t="s">
        <v>10</v>
      </c>
      <c r="B42" s="8">
        <f t="shared" si="0"/>
        <v>1</v>
      </c>
      <c r="C42" s="9">
        <v>26.82</v>
      </c>
      <c r="D42" s="9">
        <f t="shared" si="1"/>
        <v>26.82</v>
      </c>
      <c r="F42" s="2">
        <f>IF(Comparison!P32='Vendor 2'!$B$1,IFERROR(VLOOKUP(A42,Comparison!A:P,2,FALSE),"0"))</f>
        <v>1</v>
      </c>
      <c r="H42" s="2">
        <f t="shared" si="2"/>
        <v>1</v>
      </c>
    </row>
    <row r="43" spans="1:8" ht="15.75" thickBot="1" x14ac:dyDescent="0.3">
      <c r="A43" s="11" t="s">
        <v>11</v>
      </c>
      <c r="B43" s="8">
        <f t="shared" si="0"/>
        <v>1</v>
      </c>
      <c r="C43" s="9">
        <v>36.409999999999997</v>
      </c>
      <c r="D43" s="9">
        <f t="shared" si="1"/>
        <v>36.409999999999997</v>
      </c>
      <c r="F43" s="2">
        <f>IF(Comparison!P33='Vendor 2'!$B$1,IFERROR(VLOOKUP(A43,Comparison!A:P,2,FALSE),"0"))</f>
        <v>1</v>
      </c>
      <c r="H43" s="2">
        <f t="shared" si="2"/>
        <v>1</v>
      </c>
    </row>
    <row r="44" spans="1:8" x14ac:dyDescent="0.25">
      <c r="A44" s="7" t="s">
        <v>15</v>
      </c>
      <c r="B44" s="8">
        <f t="shared" si="0"/>
        <v>1</v>
      </c>
      <c r="C44" s="9">
        <v>8.3800000000000008</v>
      </c>
      <c r="D44" s="9">
        <f t="shared" si="1"/>
        <v>8.3800000000000008</v>
      </c>
      <c r="F44" s="2">
        <f>IF(Comparison!P34='Vendor 2'!$B$1,IFERROR(VLOOKUP(A44,Comparison!A:P,2,FALSE),"0"))</f>
        <v>1</v>
      </c>
      <c r="H44" s="2">
        <f t="shared" si="2"/>
        <v>1</v>
      </c>
    </row>
    <row r="45" spans="1:8" x14ac:dyDescent="0.25">
      <c r="A45" s="10" t="s">
        <v>17</v>
      </c>
      <c r="B45" s="8">
        <f t="shared" si="0"/>
        <v>1</v>
      </c>
      <c r="C45" s="9">
        <v>23.99</v>
      </c>
      <c r="D45" s="9">
        <f t="shared" si="1"/>
        <v>23.99</v>
      </c>
      <c r="F45" s="2">
        <f>IF(Comparison!P35='Vendor 2'!$B$1,IFERROR(VLOOKUP(A45,Comparison!A:P,2,FALSE),"0"))</f>
        <v>1</v>
      </c>
      <c r="H45" s="2">
        <f t="shared" si="2"/>
        <v>1</v>
      </c>
    </row>
    <row r="46" spans="1:8" x14ac:dyDescent="0.25">
      <c r="A46" s="7" t="s">
        <v>25</v>
      </c>
      <c r="B46" s="8">
        <f t="shared" ref="B46:B77" si="3">H46</f>
        <v>1</v>
      </c>
      <c r="C46" s="9">
        <v>11.93</v>
      </c>
      <c r="D46" s="9">
        <f t="shared" ref="D46:D77" si="4">B46*C46</f>
        <v>11.93</v>
      </c>
      <c r="F46" s="2">
        <f>IF(Comparison!P36='Vendor 2'!$B$1,IFERROR(VLOOKUP(A46,Comparison!A:P,2,FALSE),"0"))</f>
        <v>1</v>
      </c>
      <c r="H46" s="2">
        <f t="shared" si="2"/>
        <v>1</v>
      </c>
    </row>
    <row r="47" spans="1:8" x14ac:dyDescent="0.25">
      <c r="A47" s="10" t="s">
        <v>28</v>
      </c>
      <c r="B47" s="8">
        <f t="shared" si="3"/>
        <v>1</v>
      </c>
      <c r="C47" s="9">
        <v>38.76</v>
      </c>
      <c r="D47" s="9">
        <f t="shared" si="4"/>
        <v>38.76</v>
      </c>
      <c r="F47" s="2">
        <f>IF(Comparison!P37='Vendor 2'!$B$1,IFERROR(VLOOKUP(A47,Comparison!A:P,2,FALSE),"0"))</f>
        <v>1</v>
      </c>
      <c r="H47" s="2">
        <f t="shared" si="2"/>
        <v>1</v>
      </c>
    </row>
    <row r="48" spans="1:8" x14ac:dyDescent="0.25">
      <c r="A48" s="7" t="s">
        <v>29</v>
      </c>
      <c r="B48" s="8">
        <f t="shared" si="3"/>
        <v>1</v>
      </c>
      <c r="C48" s="9">
        <v>41.32</v>
      </c>
      <c r="D48" s="9">
        <f t="shared" si="4"/>
        <v>41.32</v>
      </c>
      <c r="F48" s="2">
        <f>IF(Comparison!P38='Vendor 2'!$B$1,IFERROR(VLOOKUP(A48,Comparison!A:P,2,FALSE),"0"))</f>
        <v>1</v>
      </c>
      <c r="H48" s="2">
        <f t="shared" si="2"/>
        <v>1</v>
      </c>
    </row>
    <row r="49" spans="1:8" x14ac:dyDescent="0.25">
      <c r="A49" s="10" t="s">
        <v>32</v>
      </c>
      <c r="B49" s="8">
        <f t="shared" si="3"/>
        <v>1</v>
      </c>
      <c r="C49" s="9">
        <v>31.15</v>
      </c>
      <c r="D49" s="9">
        <f t="shared" si="4"/>
        <v>31.15</v>
      </c>
      <c r="F49" s="2">
        <f>IF(Comparison!P39='Vendor 2'!$B$1,IFERROR(VLOOKUP(A49,Comparison!A:P,2,FALSE),"0"))</f>
        <v>1</v>
      </c>
      <c r="H49" s="2">
        <f t="shared" si="2"/>
        <v>1</v>
      </c>
    </row>
    <row r="50" spans="1:8" x14ac:dyDescent="0.25">
      <c r="A50" s="7" t="s">
        <v>33</v>
      </c>
      <c r="B50" s="8">
        <f t="shared" si="3"/>
        <v>1</v>
      </c>
      <c r="C50" s="9">
        <v>12.36</v>
      </c>
      <c r="D50" s="9">
        <f t="shared" si="4"/>
        <v>12.36</v>
      </c>
      <c r="F50" s="2">
        <f>IF(Comparison!P40='Vendor 2'!$B$1,IFERROR(VLOOKUP(A50,Comparison!A:P,2,FALSE),"0"))</f>
        <v>1</v>
      </c>
      <c r="H50" s="2">
        <f t="shared" si="2"/>
        <v>1</v>
      </c>
    </row>
    <row r="51" spans="1:8" x14ac:dyDescent="0.25">
      <c r="A51" s="10" t="s">
        <v>35</v>
      </c>
      <c r="B51" s="8">
        <f t="shared" si="3"/>
        <v>1</v>
      </c>
      <c r="C51" s="9">
        <v>17.989999999999998</v>
      </c>
      <c r="D51" s="9">
        <f t="shared" si="4"/>
        <v>17.989999999999998</v>
      </c>
      <c r="F51" s="2">
        <f>IF(Comparison!P41='Vendor 2'!$B$1,IFERROR(VLOOKUP(A51,Comparison!A:P,2,FALSE),"0"))</f>
        <v>1</v>
      </c>
      <c r="H51" s="2">
        <f t="shared" si="2"/>
        <v>1</v>
      </c>
    </row>
    <row r="52" spans="1:8" x14ac:dyDescent="0.25">
      <c r="A52" s="7" t="s">
        <v>40</v>
      </c>
      <c r="B52" s="8">
        <f t="shared" si="3"/>
        <v>1</v>
      </c>
      <c r="C52" s="9">
        <v>41.5</v>
      </c>
      <c r="D52" s="9">
        <f t="shared" si="4"/>
        <v>41.5</v>
      </c>
      <c r="F52" s="2">
        <f>IF(Comparison!P42='Vendor 2'!$B$1,IFERROR(VLOOKUP(A52,Comparison!A:P,2,FALSE),"0"))</f>
        <v>1</v>
      </c>
      <c r="H52" s="2">
        <f t="shared" si="2"/>
        <v>1</v>
      </c>
    </row>
    <row r="53" spans="1:8" x14ac:dyDescent="0.25">
      <c r="A53" s="10" t="s">
        <v>42</v>
      </c>
      <c r="B53" s="8">
        <f t="shared" si="3"/>
        <v>1</v>
      </c>
      <c r="C53" s="9">
        <v>25.53</v>
      </c>
      <c r="D53" s="9">
        <f t="shared" si="4"/>
        <v>25.53</v>
      </c>
      <c r="F53" s="2">
        <f>IF(Comparison!P43='Vendor 2'!$B$1,IFERROR(VLOOKUP(A53,Comparison!A:P,2,FALSE),"0"))</f>
        <v>1</v>
      </c>
      <c r="H53" s="2">
        <f t="shared" si="2"/>
        <v>1</v>
      </c>
    </row>
    <row r="54" spans="1:8" x14ac:dyDescent="0.25">
      <c r="A54" s="7" t="s">
        <v>48</v>
      </c>
      <c r="B54" s="8">
        <f t="shared" si="3"/>
        <v>1</v>
      </c>
      <c r="C54" s="9">
        <v>17.579999999999998</v>
      </c>
      <c r="D54" s="9">
        <f t="shared" si="4"/>
        <v>17.579999999999998</v>
      </c>
      <c r="F54" s="2">
        <f>IF(Comparison!P44='Vendor 2'!$B$1,IFERROR(VLOOKUP(A54,Comparison!A:P,2,FALSE),"0"))</f>
        <v>1</v>
      </c>
      <c r="H54" s="2">
        <f t="shared" si="2"/>
        <v>1</v>
      </c>
    </row>
    <row r="55" spans="1:8" x14ac:dyDescent="0.25">
      <c r="A55" s="10" t="s">
        <v>52</v>
      </c>
      <c r="B55" s="8">
        <f t="shared" si="3"/>
        <v>1</v>
      </c>
      <c r="C55" s="9">
        <v>33.25</v>
      </c>
      <c r="D55" s="9">
        <f t="shared" si="4"/>
        <v>33.25</v>
      </c>
      <c r="F55" s="2">
        <f>IF(Comparison!P45='Vendor 2'!$B$1,IFERROR(VLOOKUP(A55,Comparison!A:P,2,FALSE),"0"))</f>
        <v>1</v>
      </c>
      <c r="H55" s="2">
        <f t="shared" si="2"/>
        <v>1</v>
      </c>
    </row>
    <row r="56" spans="1:8" x14ac:dyDescent="0.25">
      <c r="A56" s="10" t="s">
        <v>53</v>
      </c>
      <c r="B56" s="8">
        <f t="shared" si="3"/>
        <v>1</v>
      </c>
      <c r="C56" s="9">
        <v>12.96</v>
      </c>
      <c r="D56" s="9">
        <f t="shared" si="4"/>
        <v>12.96</v>
      </c>
      <c r="F56" s="2">
        <f>IF(Comparison!P46='Vendor 2'!$B$1,IFERROR(VLOOKUP(A56,Comparison!A:P,2,FALSE),"0"))</f>
        <v>1</v>
      </c>
      <c r="H56" s="2">
        <f t="shared" si="2"/>
        <v>1</v>
      </c>
    </row>
    <row r="57" spans="1:8" x14ac:dyDescent="0.25">
      <c r="A57" s="7" t="s">
        <v>54</v>
      </c>
      <c r="B57" s="8">
        <f t="shared" si="3"/>
        <v>1</v>
      </c>
      <c r="C57" s="9">
        <v>14.66</v>
      </c>
      <c r="D57" s="9">
        <f t="shared" si="4"/>
        <v>14.66</v>
      </c>
      <c r="F57" s="2">
        <f>IF(Comparison!P47='Vendor 2'!$B$1,IFERROR(VLOOKUP(A57,Comparison!A:P,2,FALSE),"0"))</f>
        <v>1</v>
      </c>
      <c r="H57" s="2">
        <f t="shared" si="2"/>
        <v>1</v>
      </c>
    </row>
    <row r="58" spans="1:8" x14ac:dyDescent="0.25">
      <c r="A58" s="10" t="s">
        <v>57</v>
      </c>
      <c r="B58" s="8">
        <f t="shared" si="3"/>
        <v>1</v>
      </c>
      <c r="C58" s="9">
        <v>12.97</v>
      </c>
      <c r="D58" s="9">
        <f t="shared" si="4"/>
        <v>12.97</v>
      </c>
      <c r="F58" s="2">
        <f>IF(Comparison!P48='Vendor 2'!$B$1,IFERROR(VLOOKUP(A58,Comparison!A:P,2,FALSE),"0"))</f>
        <v>1</v>
      </c>
      <c r="H58" s="2">
        <f t="shared" si="2"/>
        <v>1</v>
      </c>
    </row>
    <row r="59" spans="1:8" x14ac:dyDescent="0.25">
      <c r="A59" s="7" t="s">
        <v>58</v>
      </c>
      <c r="B59" s="8">
        <f t="shared" si="3"/>
        <v>1</v>
      </c>
      <c r="C59" s="9">
        <v>17.489999999999998</v>
      </c>
      <c r="D59" s="9">
        <f t="shared" si="4"/>
        <v>17.489999999999998</v>
      </c>
      <c r="F59" s="2">
        <f>IF(Comparison!P49='Vendor 2'!$B$1,IFERROR(VLOOKUP(A59,Comparison!A:P,2,FALSE),"0"))</f>
        <v>1</v>
      </c>
      <c r="H59" s="2">
        <f t="shared" si="2"/>
        <v>1</v>
      </c>
    </row>
    <row r="60" spans="1:8" x14ac:dyDescent="0.25">
      <c r="A60" s="10" t="s">
        <v>60</v>
      </c>
      <c r="B60" s="8">
        <f t="shared" si="3"/>
        <v>1</v>
      </c>
      <c r="C60" s="9">
        <v>19.98</v>
      </c>
      <c r="D60" s="9">
        <f t="shared" si="4"/>
        <v>19.98</v>
      </c>
      <c r="F60" s="2">
        <f>IF(Comparison!P50='Vendor 2'!$B$1,IFERROR(VLOOKUP(A60,Comparison!A:P,2,FALSE),"0"))</f>
        <v>1</v>
      </c>
      <c r="H60" s="2">
        <f t="shared" si="2"/>
        <v>1</v>
      </c>
    </row>
    <row r="61" spans="1:8" x14ac:dyDescent="0.25">
      <c r="A61" s="7" t="s">
        <v>62</v>
      </c>
      <c r="B61" s="8">
        <f t="shared" si="3"/>
        <v>1</v>
      </c>
      <c r="C61" s="9">
        <v>33.92</v>
      </c>
      <c r="D61" s="9">
        <f t="shared" si="4"/>
        <v>33.92</v>
      </c>
      <c r="F61" s="2">
        <f>IF(Comparison!P51='Vendor 2'!$B$1,IFERROR(VLOOKUP(A61,Comparison!A:P,2,FALSE),"0"))</f>
        <v>1</v>
      </c>
      <c r="H61" s="2">
        <f t="shared" si="2"/>
        <v>1</v>
      </c>
    </row>
    <row r="62" spans="1:8" x14ac:dyDescent="0.25">
      <c r="A62" s="10" t="s">
        <v>66</v>
      </c>
      <c r="B62" s="8">
        <f t="shared" si="3"/>
        <v>1</v>
      </c>
      <c r="C62" s="9">
        <v>23.49</v>
      </c>
      <c r="D62" s="9">
        <f t="shared" si="4"/>
        <v>23.49</v>
      </c>
      <c r="F62" s="2">
        <f>IF(Comparison!P52='Vendor 2'!$B$1,IFERROR(VLOOKUP(A62,Comparison!A:P,2,FALSE),"0"))</f>
        <v>1</v>
      </c>
      <c r="H62" s="2">
        <f t="shared" si="2"/>
        <v>1</v>
      </c>
    </row>
    <row r="63" spans="1:8" x14ac:dyDescent="0.25">
      <c r="A63" s="7" t="s">
        <v>73</v>
      </c>
      <c r="B63" s="8">
        <f t="shared" si="3"/>
        <v>1</v>
      </c>
      <c r="C63" s="9">
        <v>2.12</v>
      </c>
      <c r="D63" s="9">
        <f t="shared" si="4"/>
        <v>2.12</v>
      </c>
      <c r="F63" s="2">
        <f>IF(Comparison!P53='Vendor 2'!$B$1,IFERROR(VLOOKUP(A63,Comparison!A:P,2,FALSE),"0"))</f>
        <v>1</v>
      </c>
      <c r="H63" s="2">
        <f t="shared" si="2"/>
        <v>1</v>
      </c>
    </row>
    <row r="64" spans="1:8" x14ac:dyDescent="0.25">
      <c r="A64" s="10" t="s">
        <v>75</v>
      </c>
      <c r="B64" s="8">
        <f t="shared" si="3"/>
        <v>1</v>
      </c>
      <c r="C64" s="9">
        <v>1.89</v>
      </c>
      <c r="D64" s="9">
        <f t="shared" si="4"/>
        <v>1.89</v>
      </c>
      <c r="F64" s="2">
        <f>IF(Comparison!P54='Vendor 2'!$B$1,IFERROR(VLOOKUP(A64,Comparison!A:P,2,FALSE),"0"))</f>
        <v>1</v>
      </c>
      <c r="H64" s="2">
        <f t="shared" si="2"/>
        <v>1</v>
      </c>
    </row>
    <row r="65" spans="1:8" x14ac:dyDescent="0.25">
      <c r="A65" s="7" t="s">
        <v>84</v>
      </c>
      <c r="B65" s="8">
        <f t="shared" si="3"/>
        <v>1</v>
      </c>
      <c r="C65" s="9">
        <v>17.45</v>
      </c>
      <c r="D65" s="9">
        <f t="shared" si="4"/>
        <v>17.45</v>
      </c>
      <c r="F65" s="2">
        <f>IF(Comparison!P55='Vendor 2'!$B$1,IFERROR(VLOOKUP(A65,Comparison!A:P,2,FALSE),"0"))</f>
        <v>1</v>
      </c>
      <c r="H65" s="2">
        <f t="shared" si="2"/>
        <v>1</v>
      </c>
    </row>
    <row r="66" spans="1:8" x14ac:dyDescent="0.25">
      <c r="A66" s="10" t="s">
        <v>94</v>
      </c>
      <c r="B66" s="8">
        <f t="shared" si="3"/>
        <v>1</v>
      </c>
      <c r="C66" s="9">
        <v>35.68</v>
      </c>
      <c r="D66" s="9">
        <f t="shared" si="4"/>
        <v>35.68</v>
      </c>
      <c r="F66" s="2">
        <f>IF(Comparison!P56='Vendor 2'!$B$1,IFERROR(VLOOKUP(A66,Comparison!A:P,2,FALSE),"0"))</f>
        <v>1</v>
      </c>
      <c r="H66" s="2">
        <f t="shared" si="2"/>
        <v>1</v>
      </c>
    </row>
    <row r="67" spans="1:8" x14ac:dyDescent="0.25">
      <c r="A67" s="7" t="s">
        <v>101</v>
      </c>
      <c r="B67" s="8">
        <f t="shared" si="3"/>
        <v>1</v>
      </c>
      <c r="C67" s="9">
        <v>20.91</v>
      </c>
      <c r="D67" s="9">
        <f t="shared" si="4"/>
        <v>20.91</v>
      </c>
      <c r="F67" s="2">
        <f>IF(Comparison!P57='Vendor 2'!$B$1,IFERROR(VLOOKUP(A67,Comparison!A:P,2,FALSE),"0"))</f>
        <v>1</v>
      </c>
      <c r="H67" s="2">
        <f t="shared" si="2"/>
        <v>1</v>
      </c>
    </row>
    <row r="68" spans="1:8" x14ac:dyDescent="0.25">
      <c r="A68" s="10" t="s">
        <v>8</v>
      </c>
      <c r="B68" s="8">
        <f t="shared" si="3"/>
        <v>1</v>
      </c>
      <c r="C68" s="9">
        <v>39.81</v>
      </c>
      <c r="D68" s="9">
        <f t="shared" si="4"/>
        <v>39.81</v>
      </c>
      <c r="F68" s="2">
        <f>IF(Comparison!P58='Vendor 2'!$B$1,IFERROR(VLOOKUP(A68,Comparison!A:P,2,FALSE),"0"))</f>
        <v>1</v>
      </c>
      <c r="H68" s="2">
        <f t="shared" si="2"/>
        <v>1</v>
      </c>
    </row>
    <row r="69" spans="1:8" x14ac:dyDescent="0.25">
      <c r="A69" s="7" t="s">
        <v>12</v>
      </c>
      <c r="B69" s="8">
        <f t="shared" si="3"/>
        <v>1</v>
      </c>
      <c r="C69" s="9">
        <v>29.39</v>
      </c>
      <c r="D69" s="9">
        <f t="shared" si="4"/>
        <v>29.39</v>
      </c>
      <c r="F69" s="2">
        <f>IF(Comparison!P59='Vendor 2'!$B$1,IFERROR(VLOOKUP(A69,Comparison!A:P,2,FALSE),"0"))</f>
        <v>1</v>
      </c>
      <c r="H69" s="2">
        <f t="shared" si="2"/>
        <v>1</v>
      </c>
    </row>
    <row r="70" spans="1:8" x14ac:dyDescent="0.25">
      <c r="A70" s="10" t="s">
        <v>13</v>
      </c>
      <c r="B70" s="8">
        <f t="shared" si="3"/>
        <v>1</v>
      </c>
      <c r="C70" s="9">
        <v>8.73</v>
      </c>
      <c r="D70" s="9">
        <f t="shared" si="4"/>
        <v>8.73</v>
      </c>
      <c r="F70" s="2">
        <f>IF(Comparison!P60='Vendor 2'!$B$1,IFERROR(VLOOKUP(A70,Comparison!A:P,2,FALSE),"0"))</f>
        <v>1</v>
      </c>
      <c r="H70" s="2">
        <f t="shared" si="2"/>
        <v>1</v>
      </c>
    </row>
    <row r="71" spans="1:8" ht="15.75" thickBot="1" x14ac:dyDescent="0.3">
      <c r="A71" s="11" t="s">
        <v>14</v>
      </c>
      <c r="B71" s="8">
        <f t="shared" si="3"/>
        <v>1</v>
      </c>
      <c r="C71" s="9">
        <v>17.37</v>
      </c>
      <c r="D71" s="9">
        <f t="shared" si="4"/>
        <v>17.37</v>
      </c>
      <c r="F71" s="2">
        <f>IF(Comparison!P61='Vendor 2'!$B$1,IFERROR(VLOOKUP(A71,Comparison!A:P,2,FALSE),"0"))</f>
        <v>1</v>
      </c>
      <c r="H71" s="2">
        <f t="shared" si="2"/>
        <v>1</v>
      </c>
    </row>
    <row r="72" spans="1:8" x14ac:dyDescent="0.25">
      <c r="A72" s="7" t="s">
        <v>16</v>
      </c>
      <c r="B72" s="8">
        <f t="shared" si="3"/>
        <v>1</v>
      </c>
      <c r="C72" s="9">
        <v>38.36</v>
      </c>
      <c r="D72" s="9">
        <f t="shared" si="4"/>
        <v>38.36</v>
      </c>
      <c r="F72" s="2">
        <f>IF(Comparison!P62='Vendor 2'!$B$1,IFERROR(VLOOKUP(A72,Comparison!A:P,2,FALSE),"0"))</f>
        <v>1</v>
      </c>
      <c r="H72" s="2">
        <f t="shared" si="2"/>
        <v>1</v>
      </c>
    </row>
    <row r="73" spans="1:8" x14ac:dyDescent="0.25">
      <c r="A73" s="10" t="s">
        <v>18</v>
      </c>
      <c r="B73" s="8">
        <f t="shared" si="3"/>
        <v>1</v>
      </c>
      <c r="C73" s="9">
        <v>12.03</v>
      </c>
      <c r="D73" s="9">
        <f t="shared" si="4"/>
        <v>12.03</v>
      </c>
      <c r="F73" s="2">
        <f>IF(Comparison!P63='Vendor 2'!$B$1,IFERROR(VLOOKUP(A73,Comparison!A:P,2,FALSE),"0"))</f>
        <v>1</v>
      </c>
      <c r="H73" s="2">
        <f t="shared" si="2"/>
        <v>1</v>
      </c>
    </row>
    <row r="74" spans="1:8" x14ac:dyDescent="0.25">
      <c r="A74" s="7" t="s">
        <v>19</v>
      </c>
      <c r="B74" s="8">
        <f t="shared" si="3"/>
        <v>1</v>
      </c>
      <c r="C74" s="9">
        <v>18.91</v>
      </c>
      <c r="D74" s="9">
        <f t="shared" si="4"/>
        <v>18.91</v>
      </c>
      <c r="F74" s="2">
        <f>IF(Comparison!P64='Vendor 2'!$B$1,IFERROR(VLOOKUP(A74,Comparison!A:P,2,FALSE),"0"))</f>
        <v>1</v>
      </c>
      <c r="H74" s="2">
        <f t="shared" si="2"/>
        <v>1</v>
      </c>
    </row>
    <row r="75" spans="1:8" x14ac:dyDescent="0.25">
      <c r="A75" s="10" t="s">
        <v>20</v>
      </c>
      <c r="B75" s="8">
        <f t="shared" si="3"/>
        <v>1</v>
      </c>
      <c r="C75" s="9">
        <v>14.98</v>
      </c>
      <c r="D75" s="9">
        <f t="shared" si="4"/>
        <v>14.98</v>
      </c>
      <c r="F75" s="2">
        <f>IF(Comparison!P65='Vendor 2'!$B$1,IFERROR(VLOOKUP(A75,Comparison!A:P,2,FALSE),"0"))</f>
        <v>1</v>
      </c>
      <c r="H75" s="2">
        <f t="shared" si="2"/>
        <v>1</v>
      </c>
    </row>
    <row r="76" spans="1:8" x14ac:dyDescent="0.25">
      <c r="A76" s="7" t="s">
        <v>21</v>
      </c>
      <c r="B76" s="8">
        <f t="shared" si="3"/>
        <v>1</v>
      </c>
      <c r="C76" s="9">
        <v>19408</v>
      </c>
      <c r="D76" s="9">
        <f t="shared" si="4"/>
        <v>19408</v>
      </c>
      <c r="F76" s="2">
        <f>IF(Comparison!P66='Vendor 2'!$B$1,IFERROR(VLOOKUP(A76,Comparison!A:P,2,FALSE),"0"))</f>
        <v>1</v>
      </c>
      <c r="H76" s="2">
        <f t="shared" si="2"/>
        <v>1</v>
      </c>
    </row>
    <row r="77" spans="1:8" x14ac:dyDescent="0.25">
      <c r="A77" s="10" t="s">
        <v>24</v>
      </c>
      <c r="B77" s="8">
        <f t="shared" si="3"/>
        <v>1</v>
      </c>
      <c r="C77" s="9">
        <v>25.8</v>
      </c>
      <c r="D77" s="9">
        <f t="shared" si="4"/>
        <v>25.8</v>
      </c>
      <c r="F77" s="2">
        <f>IF(Comparison!P67='Vendor 2'!$B$1,IFERROR(VLOOKUP(A77,Comparison!A:P,2,FALSE),"0"))</f>
        <v>1</v>
      </c>
      <c r="H77" s="2">
        <f t="shared" si="2"/>
        <v>1</v>
      </c>
    </row>
    <row r="78" spans="1:8" x14ac:dyDescent="0.25">
      <c r="A78" s="7" t="s">
        <v>30</v>
      </c>
      <c r="B78" s="8">
        <f t="shared" ref="B78:B109" si="5">H78</f>
        <v>1</v>
      </c>
      <c r="C78" s="9">
        <v>14.46</v>
      </c>
      <c r="D78" s="9">
        <f t="shared" ref="D78:D109" si="6">B78*C78</f>
        <v>14.46</v>
      </c>
      <c r="F78" s="2">
        <f>IF(Comparison!P68='Vendor 2'!$B$1,IFERROR(VLOOKUP(A78,Comparison!A:P,2,FALSE),"0"))</f>
        <v>1</v>
      </c>
      <c r="H78" s="2">
        <f t="shared" si="2"/>
        <v>1</v>
      </c>
    </row>
    <row r="79" spans="1:8" x14ac:dyDescent="0.25">
      <c r="A79" s="10" t="s">
        <v>31</v>
      </c>
      <c r="B79" s="8">
        <f t="shared" si="5"/>
        <v>1</v>
      </c>
      <c r="C79" s="9">
        <v>57.01</v>
      </c>
      <c r="D79" s="9">
        <f t="shared" si="6"/>
        <v>57.01</v>
      </c>
      <c r="F79" s="2">
        <f>IF(Comparison!P69='Vendor 2'!$B$1,IFERROR(VLOOKUP(A79,Comparison!A:P,2,FALSE),"0"))</f>
        <v>1</v>
      </c>
      <c r="H79" s="2">
        <f t="shared" ref="H79:H142" si="7">IF(F79=FALSE,0,F79)</f>
        <v>1</v>
      </c>
    </row>
    <row r="80" spans="1:8" x14ac:dyDescent="0.25">
      <c r="A80" s="7" t="s">
        <v>34</v>
      </c>
      <c r="B80" s="8">
        <f t="shared" si="5"/>
        <v>1</v>
      </c>
      <c r="C80" s="9">
        <v>19.440000000000001</v>
      </c>
      <c r="D80" s="9">
        <f t="shared" si="6"/>
        <v>19.440000000000001</v>
      </c>
      <c r="F80" s="2">
        <f>IF(Comparison!P70='Vendor 2'!$B$1,IFERROR(VLOOKUP(A80,Comparison!A:P,2,FALSE),"0"))</f>
        <v>1</v>
      </c>
      <c r="H80" s="2">
        <f t="shared" si="7"/>
        <v>1</v>
      </c>
    </row>
    <row r="81" spans="1:8" x14ac:dyDescent="0.25">
      <c r="A81" s="10" t="s">
        <v>36</v>
      </c>
      <c r="B81" s="8">
        <f t="shared" si="5"/>
        <v>1</v>
      </c>
      <c r="C81" s="9">
        <v>33.909999999999997</v>
      </c>
      <c r="D81" s="9">
        <f t="shared" si="6"/>
        <v>33.909999999999997</v>
      </c>
      <c r="F81" s="2">
        <f>IF(Comparison!P71='Vendor 2'!$B$1,IFERROR(VLOOKUP(A81,Comparison!A:P,2,FALSE),"0"))</f>
        <v>1</v>
      </c>
      <c r="H81" s="2">
        <f t="shared" si="7"/>
        <v>1</v>
      </c>
    </row>
    <row r="82" spans="1:8" x14ac:dyDescent="0.25">
      <c r="A82" s="7" t="s">
        <v>37</v>
      </c>
      <c r="B82" s="8">
        <f t="shared" si="5"/>
        <v>1</v>
      </c>
      <c r="C82" s="9">
        <v>27.87</v>
      </c>
      <c r="D82" s="9">
        <f t="shared" si="6"/>
        <v>27.87</v>
      </c>
      <c r="F82" s="2">
        <f>IF(Comparison!P72='Vendor 2'!$B$1,IFERROR(VLOOKUP(A82,Comparison!A:P,2,FALSE),"0"))</f>
        <v>1</v>
      </c>
      <c r="H82" s="2">
        <f t="shared" si="7"/>
        <v>1</v>
      </c>
    </row>
    <row r="83" spans="1:8" x14ac:dyDescent="0.25">
      <c r="A83" s="10" t="s">
        <v>38</v>
      </c>
      <c r="B83" s="8">
        <f t="shared" si="5"/>
        <v>1</v>
      </c>
      <c r="C83" s="9">
        <v>14.37</v>
      </c>
      <c r="D83" s="9">
        <f t="shared" si="6"/>
        <v>14.37</v>
      </c>
      <c r="F83" s="2">
        <f>IF(Comparison!P73='Vendor 2'!$B$1,IFERROR(VLOOKUP(A83,Comparison!A:P,2,FALSE),"0"))</f>
        <v>1</v>
      </c>
      <c r="H83" s="2">
        <f t="shared" si="7"/>
        <v>1</v>
      </c>
    </row>
    <row r="84" spans="1:8" ht="15.75" thickBot="1" x14ac:dyDescent="0.3">
      <c r="A84" s="11" t="s">
        <v>39</v>
      </c>
      <c r="B84" s="8">
        <f t="shared" si="5"/>
        <v>1</v>
      </c>
      <c r="C84" s="9">
        <v>53.21</v>
      </c>
      <c r="D84" s="9">
        <f t="shared" si="6"/>
        <v>53.21</v>
      </c>
      <c r="F84" s="2">
        <f>IF(Comparison!P74='Vendor 2'!$B$1,IFERROR(VLOOKUP(A84,Comparison!A:P,2,FALSE),"0"))</f>
        <v>1</v>
      </c>
      <c r="H84" s="2">
        <f t="shared" si="7"/>
        <v>1</v>
      </c>
    </row>
    <row r="85" spans="1:8" x14ac:dyDescent="0.25">
      <c r="A85" s="7" t="s">
        <v>43</v>
      </c>
      <c r="B85" s="8">
        <f t="shared" si="5"/>
        <v>1</v>
      </c>
      <c r="C85" s="9">
        <v>21.82</v>
      </c>
      <c r="D85" s="9">
        <f t="shared" si="6"/>
        <v>21.82</v>
      </c>
      <c r="F85" s="2">
        <f>IF(Comparison!P75='Vendor 2'!$B$1,IFERROR(VLOOKUP(A85,Comparison!A:P,2,FALSE),"0"))</f>
        <v>1</v>
      </c>
      <c r="H85" s="2">
        <f t="shared" si="7"/>
        <v>1</v>
      </c>
    </row>
    <row r="86" spans="1:8" x14ac:dyDescent="0.25">
      <c r="A86" s="10" t="s">
        <v>44</v>
      </c>
      <c r="B86" s="8">
        <f t="shared" si="5"/>
        <v>1</v>
      </c>
      <c r="C86" s="9">
        <v>13.96</v>
      </c>
      <c r="D86" s="9">
        <f t="shared" si="6"/>
        <v>13.96</v>
      </c>
      <c r="F86" s="2">
        <f>IF(Comparison!P76='Vendor 2'!$B$1,IFERROR(VLOOKUP(A86,Comparison!A:P,2,FALSE),"0"))</f>
        <v>1</v>
      </c>
      <c r="H86" s="2">
        <f t="shared" si="7"/>
        <v>1</v>
      </c>
    </row>
    <row r="87" spans="1:8" x14ac:dyDescent="0.25">
      <c r="A87" s="7" t="s">
        <v>46</v>
      </c>
      <c r="B87" s="8">
        <f t="shared" si="5"/>
        <v>1</v>
      </c>
      <c r="C87" s="9">
        <v>20.100000000000001</v>
      </c>
      <c r="D87" s="9">
        <f t="shared" si="6"/>
        <v>20.100000000000001</v>
      </c>
      <c r="F87" s="2">
        <f>IF(Comparison!P77='Vendor 2'!$B$1,IFERROR(VLOOKUP(A87,Comparison!A:P,2,FALSE),"0"))</f>
        <v>1</v>
      </c>
      <c r="H87" s="2">
        <f t="shared" si="7"/>
        <v>1</v>
      </c>
    </row>
    <row r="88" spans="1:8" x14ac:dyDescent="0.25">
      <c r="A88" s="10" t="s">
        <v>47</v>
      </c>
      <c r="B88" s="8">
        <f t="shared" si="5"/>
        <v>1</v>
      </c>
      <c r="C88" s="9">
        <v>20.37</v>
      </c>
      <c r="D88" s="9">
        <f t="shared" si="6"/>
        <v>20.37</v>
      </c>
      <c r="F88" s="2">
        <f>IF(Comparison!P78='Vendor 2'!$B$1,IFERROR(VLOOKUP(A88,Comparison!A:P,2,FALSE),"0"))</f>
        <v>1</v>
      </c>
      <c r="H88" s="2">
        <f t="shared" si="7"/>
        <v>1</v>
      </c>
    </row>
    <row r="89" spans="1:8" x14ac:dyDescent="0.25">
      <c r="A89" s="7" t="s">
        <v>56</v>
      </c>
      <c r="B89" s="8">
        <f t="shared" si="5"/>
        <v>1</v>
      </c>
      <c r="C89" s="9">
        <v>26.28</v>
      </c>
      <c r="D89" s="9">
        <f t="shared" si="6"/>
        <v>26.28</v>
      </c>
      <c r="F89" s="2">
        <f>IF(Comparison!P79='Vendor 2'!$B$1,IFERROR(VLOOKUP(A89,Comparison!A:P,2,FALSE),"0"))</f>
        <v>1</v>
      </c>
      <c r="H89" s="2">
        <f t="shared" si="7"/>
        <v>1</v>
      </c>
    </row>
    <row r="90" spans="1:8" x14ac:dyDescent="0.25">
      <c r="A90" s="10" t="s">
        <v>59</v>
      </c>
      <c r="B90" s="8">
        <f t="shared" si="5"/>
        <v>1</v>
      </c>
      <c r="C90" s="9">
        <v>8.2799999999999994</v>
      </c>
      <c r="D90" s="9">
        <f t="shared" si="6"/>
        <v>8.2799999999999994</v>
      </c>
      <c r="F90" s="2">
        <f>IF(Comparison!P80='Vendor 2'!$B$1,IFERROR(VLOOKUP(A90,Comparison!A:P,2,FALSE),"0"))</f>
        <v>1</v>
      </c>
      <c r="H90" s="2">
        <f t="shared" si="7"/>
        <v>1</v>
      </c>
    </row>
    <row r="91" spans="1:8" x14ac:dyDescent="0.25">
      <c r="A91" s="7" t="s">
        <v>64</v>
      </c>
      <c r="B91" s="8">
        <f t="shared" si="5"/>
        <v>1</v>
      </c>
      <c r="C91" s="9">
        <v>14.43</v>
      </c>
      <c r="D91" s="9">
        <f t="shared" si="6"/>
        <v>14.43</v>
      </c>
      <c r="F91" s="2">
        <f>IF(Comparison!P81='Vendor 2'!$B$1,IFERROR(VLOOKUP(A91,Comparison!A:P,2,FALSE),"0"))</f>
        <v>1</v>
      </c>
      <c r="H91" s="2">
        <f t="shared" si="7"/>
        <v>1</v>
      </c>
    </row>
    <row r="92" spans="1:8" x14ac:dyDescent="0.25">
      <c r="A92" s="10" t="s">
        <v>65</v>
      </c>
      <c r="B92" s="8">
        <f t="shared" si="5"/>
        <v>1</v>
      </c>
      <c r="C92" s="9">
        <v>6.29</v>
      </c>
      <c r="D92" s="9">
        <f t="shared" si="6"/>
        <v>6.29</v>
      </c>
      <c r="F92" s="2">
        <f>IF(Comparison!P82='Vendor 2'!$B$1,IFERROR(VLOOKUP(A92,Comparison!A:P,2,FALSE),"0"))</f>
        <v>1</v>
      </c>
      <c r="H92" s="2">
        <f t="shared" si="7"/>
        <v>1</v>
      </c>
    </row>
    <row r="93" spans="1:8" x14ac:dyDescent="0.25">
      <c r="A93" s="7" t="s">
        <v>67</v>
      </c>
      <c r="B93" s="8">
        <f t="shared" si="5"/>
        <v>1</v>
      </c>
      <c r="C93" s="9">
        <v>16.989999999999998</v>
      </c>
      <c r="D93" s="9">
        <f t="shared" si="6"/>
        <v>16.989999999999998</v>
      </c>
      <c r="F93" s="2">
        <f>IF(Comparison!P83='Vendor 2'!$B$1,IFERROR(VLOOKUP(A93,Comparison!A:P,2,FALSE),"0"))</f>
        <v>1</v>
      </c>
      <c r="H93" s="2">
        <f t="shared" si="7"/>
        <v>1</v>
      </c>
    </row>
    <row r="94" spans="1:8" x14ac:dyDescent="0.25">
      <c r="A94" s="10" t="s">
        <v>68</v>
      </c>
      <c r="B94" s="8">
        <f t="shared" si="5"/>
        <v>1</v>
      </c>
      <c r="C94" s="9">
        <v>14.61</v>
      </c>
      <c r="D94" s="9">
        <f t="shared" si="6"/>
        <v>14.61</v>
      </c>
      <c r="F94" s="2">
        <f>IF(Comparison!P84='Vendor 2'!$B$1,IFERROR(VLOOKUP(A94,Comparison!A:P,2,FALSE),"0"))</f>
        <v>1</v>
      </c>
      <c r="H94" s="2">
        <f t="shared" si="7"/>
        <v>1</v>
      </c>
    </row>
    <row r="95" spans="1:8" x14ac:dyDescent="0.25">
      <c r="A95" s="7" t="s">
        <v>71</v>
      </c>
      <c r="B95" s="8">
        <f t="shared" si="5"/>
        <v>1</v>
      </c>
      <c r="C95" s="9">
        <v>23.26</v>
      </c>
      <c r="D95" s="9">
        <f t="shared" si="6"/>
        <v>23.26</v>
      </c>
      <c r="F95" s="2">
        <f>IF(Comparison!P85='Vendor 2'!$B$1,IFERROR(VLOOKUP(A95,Comparison!A:P,2,FALSE),"0"))</f>
        <v>1</v>
      </c>
      <c r="H95" s="2">
        <f t="shared" si="7"/>
        <v>1</v>
      </c>
    </row>
    <row r="96" spans="1:8" x14ac:dyDescent="0.25">
      <c r="A96" s="10" t="s">
        <v>74</v>
      </c>
      <c r="B96" s="8">
        <f t="shared" si="5"/>
        <v>1</v>
      </c>
      <c r="C96" s="9">
        <v>1.81</v>
      </c>
      <c r="D96" s="9">
        <f t="shared" si="6"/>
        <v>1.81</v>
      </c>
      <c r="F96" s="2">
        <f>IF(Comparison!P86='Vendor 2'!$B$1,IFERROR(VLOOKUP(A96,Comparison!A:P,2,FALSE),"0"))</f>
        <v>1</v>
      </c>
      <c r="H96" s="2">
        <f t="shared" si="7"/>
        <v>1</v>
      </c>
    </row>
    <row r="97" spans="1:8" x14ac:dyDescent="0.25">
      <c r="A97" s="10" t="s">
        <v>77</v>
      </c>
      <c r="B97" s="8">
        <f t="shared" si="5"/>
        <v>1</v>
      </c>
      <c r="C97" s="9">
        <v>43.51</v>
      </c>
      <c r="D97" s="9">
        <f t="shared" si="6"/>
        <v>43.51</v>
      </c>
      <c r="F97" s="2">
        <f>IF(Comparison!P87='Vendor 2'!$B$1,IFERROR(VLOOKUP(A97,Comparison!A:P,2,FALSE),"0"))</f>
        <v>1</v>
      </c>
      <c r="H97" s="2">
        <f t="shared" si="7"/>
        <v>1</v>
      </c>
    </row>
    <row r="98" spans="1:8" x14ac:dyDescent="0.25">
      <c r="A98" s="7" t="s">
        <v>78</v>
      </c>
      <c r="B98" s="8">
        <f t="shared" si="5"/>
        <v>1</v>
      </c>
      <c r="C98" s="9">
        <v>42.71</v>
      </c>
      <c r="D98" s="9">
        <f t="shared" si="6"/>
        <v>42.71</v>
      </c>
      <c r="F98" s="2">
        <f>IF(Comparison!P88='Vendor 2'!$B$1,IFERROR(VLOOKUP(A98,Comparison!A:P,2,FALSE),"0"))</f>
        <v>1</v>
      </c>
      <c r="H98" s="2">
        <f t="shared" si="7"/>
        <v>1</v>
      </c>
    </row>
    <row r="99" spans="1:8" x14ac:dyDescent="0.25">
      <c r="A99" s="10" t="s">
        <v>79</v>
      </c>
      <c r="B99" s="8">
        <f t="shared" si="5"/>
        <v>1</v>
      </c>
      <c r="C99" s="9">
        <v>9.98</v>
      </c>
      <c r="D99" s="9">
        <f t="shared" si="6"/>
        <v>9.98</v>
      </c>
      <c r="F99" s="2">
        <f>IF(Comparison!P89='Vendor 2'!$B$1,IFERROR(VLOOKUP(A99,Comparison!A:P,2,FALSE),"0"))</f>
        <v>1</v>
      </c>
      <c r="H99" s="2">
        <f t="shared" si="7"/>
        <v>1</v>
      </c>
    </row>
    <row r="100" spans="1:8" x14ac:dyDescent="0.25">
      <c r="A100" s="7" t="s">
        <v>80</v>
      </c>
      <c r="B100" s="8">
        <f t="shared" si="5"/>
        <v>1</v>
      </c>
      <c r="C100" s="9">
        <v>17.989999999999998</v>
      </c>
      <c r="D100" s="9">
        <f t="shared" si="6"/>
        <v>17.989999999999998</v>
      </c>
      <c r="F100" s="2">
        <f>IF(Comparison!P90='Vendor 2'!$B$1,IFERROR(VLOOKUP(A100,Comparison!A:P,2,FALSE),"0"))</f>
        <v>1</v>
      </c>
      <c r="H100" s="2">
        <f t="shared" si="7"/>
        <v>1</v>
      </c>
    </row>
    <row r="101" spans="1:8" x14ac:dyDescent="0.25">
      <c r="A101" s="10" t="s">
        <v>81</v>
      </c>
      <c r="B101" s="8">
        <f t="shared" si="5"/>
        <v>1</v>
      </c>
      <c r="C101" s="9">
        <v>35.92</v>
      </c>
      <c r="D101" s="9">
        <f t="shared" si="6"/>
        <v>35.92</v>
      </c>
      <c r="F101" s="2">
        <f>IF(Comparison!P91='Vendor 2'!$B$1,IFERROR(VLOOKUP(A101,Comparison!A:P,2,FALSE),"0"))</f>
        <v>1</v>
      </c>
      <c r="H101" s="2">
        <f t="shared" si="7"/>
        <v>1</v>
      </c>
    </row>
    <row r="102" spans="1:8" x14ac:dyDescent="0.25">
      <c r="A102" s="7" t="s">
        <v>82</v>
      </c>
      <c r="B102" s="8">
        <f t="shared" si="5"/>
        <v>1</v>
      </c>
      <c r="C102" s="9">
        <v>21.82</v>
      </c>
      <c r="D102" s="9">
        <f t="shared" si="6"/>
        <v>21.82</v>
      </c>
      <c r="F102" s="2">
        <f>IF(Comparison!P92='Vendor 2'!$B$1,IFERROR(VLOOKUP(A102,Comparison!A:P,2,FALSE),"0"))</f>
        <v>1</v>
      </c>
      <c r="H102" s="2">
        <f t="shared" si="7"/>
        <v>1</v>
      </c>
    </row>
    <row r="103" spans="1:8" x14ac:dyDescent="0.25">
      <c r="A103" s="10" t="s">
        <v>85</v>
      </c>
      <c r="B103" s="8">
        <f t="shared" si="5"/>
        <v>1</v>
      </c>
      <c r="C103" s="9">
        <v>33.24</v>
      </c>
      <c r="D103" s="9">
        <f t="shared" si="6"/>
        <v>33.24</v>
      </c>
      <c r="F103" s="2">
        <f>IF(Comparison!P93='Vendor 2'!$B$1,IFERROR(VLOOKUP(A103,Comparison!A:P,2,FALSE),"0"))</f>
        <v>1</v>
      </c>
      <c r="H103" s="2">
        <f t="shared" si="7"/>
        <v>1</v>
      </c>
    </row>
    <row r="104" spans="1:8" x14ac:dyDescent="0.25">
      <c r="A104" s="7" t="s">
        <v>86</v>
      </c>
      <c r="B104" s="8">
        <f t="shared" si="5"/>
        <v>1</v>
      </c>
      <c r="C104" s="9">
        <v>67.09</v>
      </c>
      <c r="D104" s="9">
        <f t="shared" si="6"/>
        <v>67.09</v>
      </c>
      <c r="F104" s="2">
        <f>IF(Comparison!P94='Vendor 2'!$B$1,IFERROR(VLOOKUP(A104,Comparison!A:P,2,FALSE),"0"))</f>
        <v>1</v>
      </c>
      <c r="H104" s="2">
        <f t="shared" si="7"/>
        <v>1</v>
      </c>
    </row>
    <row r="105" spans="1:8" x14ac:dyDescent="0.25">
      <c r="A105" s="10" t="s">
        <v>92</v>
      </c>
      <c r="B105" s="8">
        <f t="shared" si="5"/>
        <v>1</v>
      </c>
      <c r="C105" s="9">
        <v>5.39</v>
      </c>
      <c r="D105" s="9">
        <f t="shared" si="6"/>
        <v>5.39</v>
      </c>
      <c r="F105" s="2">
        <f>IF(Comparison!P95='Vendor 2'!$B$1,IFERROR(VLOOKUP(A105,Comparison!A:P,2,FALSE),"0"))</f>
        <v>1</v>
      </c>
      <c r="H105" s="2">
        <f t="shared" si="7"/>
        <v>1</v>
      </c>
    </row>
    <row r="106" spans="1:8" x14ac:dyDescent="0.25">
      <c r="A106" s="7" t="s">
        <v>93</v>
      </c>
      <c r="B106" s="8">
        <f t="shared" si="5"/>
        <v>1</v>
      </c>
      <c r="C106" s="9">
        <v>3.66</v>
      </c>
      <c r="D106" s="9">
        <f t="shared" si="6"/>
        <v>3.66</v>
      </c>
      <c r="F106" s="2">
        <f>IF(Comparison!P96='Vendor 2'!$B$1,IFERROR(VLOOKUP(A106,Comparison!A:P,2,FALSE),"0"))</f>
        <v>1</v>
      </c>
      <c r="H106" s="2">
        <f t="shared" si="7"/>
        <v>1</v>
      </c>
    </row>
    <row r="107" spans="1:8" x14ac:dyDescent="0.25">
      <c r="A107" s="10" t="s">
        <v>95</v>
      </c>
      <c r="B107" s="8">
        <f t="shared" si="5"/>
        <v>1</v>
      </c>
      <c r="C107" s="9">
        <v>41.77</v>
      </c>
      <c r="D107" s="9">
        <f t="shared" si="6"/>
        <v>41.77</v>
      </c>
      <c r="F107" s="2">
        <f>IF(Comparison!P97='Vendor 2'!$B$1,IFERROR(VLOOKUP(A107,Comparison!A:P,2,FALSE),"0"))</f>
        <v>1</v>
      </c>
      <c r="H107" s="2">
        <f t="shared" si="7"/>
        <v>1</v>
      </c>
    </row>
    <row r="108" spans="1:8" x14ac:dyDescent="0.25">
      <c r="A108" s="7" t="s">
        <v>96</v>
      </c>
      <c r="B108" s="8">
        <f t="shared" si="5"/>
        <v>1</v>
      </c>
      <c r="C108" s="9">
        <v>20</v>
      </c>
      <c r="D108" s="9">
        <f t="shared" si="6"/>
        <v>20</v>
      </c>
      <c r="F108" s="2">
        <f>IF(Comparison!P98='Vendor 2'!$B$1,IFERROR(VLOOKUP(A108,Comparison!A:P,2,FALSE),"0"))</f>
        <v>1</v>
      </c>
      <c r="H108" s="2">
        <f t="shared" si="7"/>
        <v>1</v>
      </c>
    </row>
    <row r="109" spans="1:8" x14ac:dyDescent="0.25">
      <c r="A109" s="10" t="s">
        <v>97</v>
      </c>
      <c r="B109" s="8">
        <f t="shared" si="5"/>
        <v>1</v>
      </c>
      <c r="C109" s="9">
        <v>2.85</v>
      </c>
      <c r="D109" s="9">
        <f t="shared" si="6"/>
        <v>2.85</v>
      </c>
      <c r="F109" s="2">
        <f>IF(Comparison!P99='Vendor 2'!$B$1,IFERROR(VLOOKUP(A109,Comparison!A:P,2,FALSE),"0"))</f>
        <v>1</v>
      </c>
      <c r="H109" s="2">
        <f t="shared" si="7"/>
        <v>1</v>
      </c>
    </row>
    <row r="110" spans="1:8" x14ac:dyDescent="0.25">
      <c r="A110" s="7" t="s">
        <v>98</v>
      </c>
      <c r="B110" s="8">
        <f t="shared" ref="B110:B141" si="8">H110</f>
        <v>1</v>
      </c>
      <c r="C110" s="9"/>
      <c r="D110" s="9">
        <f t="shared" ref="D110:D141" si="9">B110*C110</f>
        <v>0</v>
      </c>
      <c r="F110" s="2">
        <f>IF(Comparison!P100='Vendor 2'!$B$1,IFERROR(VLOOKUP(A110,Comparison!A:P,2,FALSE),"0"))</f>
        <v>1</v>
      </c>
      <c r="H110" s="2">
        <f t="shared" si="7"/>
        <v>1</v>
      </c>
    </row>
    <row r="111" spans="1:8" x14ac:dyDescent="0.25">
      <c r="A111" s="10" t="s">
        <v>99</v>
      </c>
      <c r="B111" s="8">
        <f t="shared" si="8"/>
        <v>1</v>
      </c>
      <c r="C111" s="9">
        <v>87.99</v>
      </c>
      <c r="D111" s="9">
        <f t="shared" si="9"/>
        <v>87.99</v>
      </c>
      <c r="F111" s="2">
        <f>IF(Comparison!P101='Vendor 2'!$B$1,IFERROR(VLOOKUP(A111,Comparison!A:P,2,FALSE),"0"))</f>
        <v>1</v>
      </c>
      <c r="H111" s="2">
        <f t="shared" si="7"/>
        <v>1</v>
      </c>
    </row>
    <row r="112" spans="1:8" ht="15.75" thickBot="1" x14ac:dyDescent="0.3">
      <c r="A112" s="11" t="s">
        <v>102</v>
      </c>
      <c r="B112" s="8">
        <f t="shared" si="8"/>
        <v>1</v>
      </c>
      <c r="C112" s="9">
        <v>35.270000000000003</v>
      </c>
      <c r="D112" s="9">
        <f t="shared" si="9"/>
        <v>35.270000000000003</v>
      </c>
      <c r="F112" s="2">
        <f>IF(Comparison!P102='Vendor 2'!$B$1,IFERROR(VLOOKUP(A112,Comparison!A:P,2,FALSE),"0"))</f>
        <v>1</v>
      </c>
      <c r="H112" s="2">
        <f t="shared" si="7"/>
        <v>1</v>
      </c>
    </row>
    <row r="113" spans="1:8" x14ac:dyDescent="0.25">
      <c r="A113" s="7" t="s">
        <v>106</v>
      </c>
      <c r="B113" s="8" t="str">
        <f t="shared" si="8"/>
        <v>0</v>
      </c>
      <c r="C113" s="9" t="s">
        <v>111</v>
      </c>
      <c r="D113" s="9" t="e">
        <f t="shared" si="9"/>
        <v>#VALUE!</v>
      </c>
      <c r="F113" s="2" t="str">
        <f>IF(Comparison!P103='Vendor 2'!$B$1,IFERROR(VLOOKUP(A113,Comparison!A:P,2,FALSE),"0"))</f>
        <v>0</v>
      </c>
      <c r="H113" s="2" t="str">
        <f t="shared" si="7"/>
        <v>0</v>
      </c>
    </row>
    <row r="114" spans="1:8" x14ac:dyDescent="0.25">
      <c r="A114" s="10" t="s">
        <v>107</v>
      </c>
      <c r="B114" s="8" t="str">
        <f t="shared" si="8"/>
        <v>0</v>
      </c>
      <c r="C114" s="9" t="s">
        <v>112</v>
      </c>
      <c r="D114" s="9" t="e">
        <f t="shared" si="9"/>
        <v>#VALUE!</v>
      </c>
      <c r="F114" s="2" t="str">
        <f>IF(Comparison!P104='Vendor 2'!$B$1,IFERROR(VLOOKUP(A114,Comparison!A:P,2,FALSE),"0"))</f>
        <v>0</v>
      </c>
      <c r="H114" s="2" t="str">
        <f t="shared" si="7"/>
        <v>0</v>
      </c>
    </row>
    <row r="115" spans="1:8" x14ac:dyDescent="0.25">
      <c r="A115" s="7" t="s">
        <v>108</v>
      </c>
      <c r="B115" s="8" t="str">
        <f t="shared" si="8"/>
        <v>0</v>
      </c>
      <c r="C115" s="9" t="s">
        <v>113</v>
      </c>
      <c r="D115" s="9" t="e">
        <f t="shared" si="9"/>
        <v>#VALUE!</v>
      </c>
      <c r="F115" s="2" t="str">
        <f>IF(Comparison!P105='Vendor 2'!$B$1,IFERROR(VLOOKUP(A115,Comparison!A:P,2,FALSE),"0"))</f>
        <v>0</v>
      </c>
      <c r="H115" s="2" t="str">
        <f t="shared" si="7"/>
        <v>0</v>
      </c>
    </row>
    <row r="116" spans="1:8" x14ac:dyDescent="0.25">
      <c r="A116" s="10"/>
      <c r="B116" s="8">
        <f t="shared" si="8"/>
        <v>0</v>
      </c>
      <c r="C116" s="9">
        <v>102</v>
      </c>
      <c r="D116" s="9">
        <f t="shared" si="9"/>
        <v>0</v>
      </c>
      <c r="F116" s="2" t="b">
        <f>IF(Comparison!P106='Vendor 2'!$B$1,IFERROR(VLOOKUP(A116,Comparison!A:P,2,FALSE),"0"))</f>
        <v>0</v>
      </c>
      <c r="H116" s="2">
        <f t="shared" si="7"/>
        <v>0</v>
      </c>
    </row>
    <row r="117" spans="1:8" x14ac:dyDescent="0.25">
      <c r="A117" s="7"/>
      <c r="B117" s="8">
        <f t="shared" si="8"/>
        <v>0</v>
      </c>
      <c r="C117" s="9">
        <v>103</v>
      </c>
      <c r="D117" s="9">
        <f t="shared" si="9"/>
        <v>0</v>
      </c>
      <c r="F117" s="2" t="b">
        <f>IF(Comparison!P107='Vendor 2'!$B$1,IFERROR(VLOOKUP(A117,Comparison!A:P,2,FALSE),"0"))</f>
        <v>0</v>
      </c>
      <c r="H117" s="2">
        <f t="shared" si="7"/>
        <v>0</v>
      </c>
    </row>
    <row r="118" spans="1:8" x14ac:dyDescent="0.25">
      <c r="A118" s="10"/>
      <c r="B118" s="8">
        <f t="shared" si="8"/>
        <v>0</v>
      </c>
      <c r="C118" s="9">
        <v>104</v>
      </c>
      <c r="D118" s="9">
        <f t="shared" si="9"/>
        <v>0</v>
      </c>
      <c r="F118" s="2" t="b">
        <f>IF(Comparison!P108='Vendor 2'!$B$1,IFERROR(VLOOKUP(A118,Comparison!A:P,2,FALSE),"0"))</f>
        <v>0</v>
      </c>
      <c r="H118" s="2">
        <f t="shared" si="7"/>
        <v>0</v>
      </c>
    </row>
    <row r="119" spans="1:8" x14ac:dyDescent="0.25">
      <c r="A119" s="7"/>
      <c r="B119" s="8">
        <f t="shared" si="8"/>
        <v>0</v>
      </c>
      <c r="C119" s="9">
        <v>105</v>
      </c>
      <c r="D119" s="9">
        <f t="shared" si="9"/>
        <v>0</v>
      </c>
      <c r="F119" s="2" t="b">
        <f>IF(Comparison!P109='Vendor 2'!$B$1,IFERROR(VLOOKUP(A119,Comparison!A:P,2,FALSE),"0"))</f>
        <v>0</v>
      </c>
      <c r="H119" s="2">
        <f t="shared" si="7"/>
        <v>0</v>
      </c>
    </row>
    <row r="120" spans="1:8" x14ac:dyDescent="0.25">
      <c r="A120" s="10"/>
      <c r="B120" s="8">
        <f t="shared" si="8"/>
        <v>0</v>
      </c>
      <c r="C120" s="9">
        <v>106</v>
      </c>
      <c r="D120" s="9">
        <f t="shared" si="9"/>
        <v>0</v>
      </c>
      <c r="F120" s="2" t="b">
        <f>IF(Comparison!P110='Vendor 2'!$B$1,IFERROR(VLOOKUP(A120,Comparison!A:P,2,FALSE),"0"))</f>
        <v>0</v>
      </c>
      <c r="H120" s="2">
        <f t="shared" si="7"/>
        <v>0</v>
      </c>
    </row>
    <row r="121" spans="1:8" x14ac:dyDescent="0.25">
      <c r="A121" s="7"/>
      <c r="B121" s="8">
        <f t="shared" si="8"/>
        <v>0</v>
      </c>
      <c r="C121" s="9">
        <v>107</v>
      </c>
      <c r="D121" s="9">
        <f t="shared" si="9"/>
        <v>0</v>
      </c>
      <c r="F121" s="2" t="b">
        <f>IF(Comparison!P111='Vendor 2'!$B$1,IFERROR(VLOOKUP(A121,Comparison!A:P,2,FALSE),"0"))</f>
        <v>0</v>
      </c>
      <c r="H121" s="2">
        <f t="shared" si="7"/>
        <v>0</v>
      </c>
    </row>
    <row r="122" spans="1:8" x14ac:dyDescent="0.25">
      <c r="A122" s="10"/>
      <c r="B122" s="8">
        <f t="shared" si="8"/>
        <v>0</v>
      </c>
      <c r="C122" s="9">
        <v>108</v>
      </c>
      <c r="D122" s="9">
        <f t="shared" si="9"/>
        <v>0</v>
      </c>
      <c r="F122" s="2" t="b">
        <f>IF(Comparison!P112='Vendor 2'!$B$1,IFERROR(VLOOKUP(A122,Comparison!A:P,2,FALSE),"0"))</f>
        <v>0</v>
      </c>
      <c r="H122" s="2">
        <f t="shared" si="7"/>
        <v>0</v>
      </c>
    </row>
    <row r="123" spans="1:8" x14ac:dyDescent="0.25">
      <c r="A123" s="7"/>
      <c r="B123" s="8">
        <f t="shared" si="8"/>
        <v>0</v>
      </c>
      <c r="C123" s="9">
        <v>109</v>
      </c>
      <c r="D123" s="9">
        <f t="shared" si="9"/>
        <v>0</v>
      </c>
      <c r="F123" s="2" t="b">
        <f>IF(Comparison!P113='Vendor 2'!$B$1,IFERROR(VLOOKUP(A123,Comparison!A:P,2,FALSE),"0"))</f>
        <v>0</v>
      </c>
      <c r="H123" s="2">
        <f t="shared" si="7"/>
        <v>0</v>
      </c>
    </row>
    <row r="124" spans="1:8" x14ac:dyDescent="0.25">
      <c r="A124" s="10"/>
      <c r="B124" s="8">
        <f t="shared" si="8"/>
        <v>0</v>
      </c>
      <c r="C124" s="9">
        <v>110</v>
      </c>
      <c r="D124" s="9">
        <f t="shared" si="9"/>
        <v>0</v>
      </c>
      <c r="F124" s="2" t="b">
        <f>IF(Comparison!P114='Vendor 2'!$B$1,IFERROR(VLOOKUP(A124,Comparison!A:P,2,FALSE),"0"))</f>
        <v>0</v>
      </c>
      <c r="H124" s="2">
        <f t="shared" si="7"/>
        <v>0</v>
      </c>
    </row>
    <row r="125" spans="1:8" ht="15.75" thickBot="1" x14ac:dyDescent="0.3">
      <c r="A125" s="11"/>
      <c r="B125" s="8">
        <f t="shared" si="8"/>
        <v>0</v>
      </c>
      <c r="C125" s="9">
        <v>111</v>
      </c>
      <c r="D125" s="9">
        <f t="shared" si="9"/>
        <v>0</v>
      </c>
      <c r="F125" s="2" t="b">
        <f>IF(Comparison!P115='Vendor 2'!$B$1,IFERROR(VLOOKUP(A125,Comparison!A:P,2,FALSE),"0"))</f>
        <v>0</v>
      </c>
      <c r="H125" s="2">
        <f t="shared" si="7"/>
        <v>0</v>
      </c>
    </row>
    <row r="126" spans="1:8" x14ac:dyDescent="0.25">
      <c r="A126" s="7"/>
      <c r="B126" s="8">
        <f t="shared" si="8"/>
        <v>0</v>
      </c>
      <c r="C126" s="9">
        <v>112</v>
      </c>
      <c r="D126" s="9">
        <f t="shared" si="9"/>
        <v>0</v>
      </c>
      <c r="F126" s="2" t="b">
        <f>IF(Comparison!P116='Vendor 2'!$B$1,IFERROR(VLOOKUP(A126,Comparison!A:P,2,FALSE),"0"))</f>
        <v>0</v>
      </c>
      <c r="H126" s="2">
        <f t="shared" si="7"/>
        <v>0</v>
      </c>
    </row>
    <row r="127" spans="1:8" x14ac:dyDescent="0.25">
      <c r="A127" s="10"/>
      <c r="B127" s="8">
        <f t="shared" si="8"/>
        <v>0</v>
      </c>
      <c r="C127" s="9">
        <v>113</v>
      </c>
      <c r="D127" s="9">
        <f t="shared" si="9"/>
        <v>0</v>
      </c>
      <c r="F127" s="2" t="b">
        <f>IF(Comparison!P117='Vendor 2'!$B$1,IFERROR(VLOOKUP(A127,Comparison!A:P,2,FALSE),"0"))</f>
        <v>0</v>
      </c>
      <c r="H127" s="2">
        <f t="shared" si="7"/>
        <v>0</v>
      </c>
    </row>
    <row r="128" spans="1:8" x14ac:dyDescent="0.25">
      <c r="A128" s="7"/>
      <c r="B128" s="8">
        <f t="shared" si="8"/>
        <v>0</v>
      </c>
      <c r="C128" s="9">
        <v>114</v>
      </c>
      <c r="D128" s="9">
        <f t="shared" si="9"/>
        <v>0</v>
      </c>
      <c r="F128" s="2" t="b">
        <f>IF(Comparison!P118='Vendor 2'!$B$1,IFERROR(VLOOKUP(A128,Comparison!A:P,2,FALSE),"0"))</f>
        <v>0</v>
      </c>
      <c r="H128" s="2">
        <f t="shared" si="7"/>
        <v>0</v>
      </c>
    </row>
    <row r="129" spans="1:8" x14ac:dyDescent="0.25">
      <c r="A129" s="10"/>
      <c r="B129" s="8">
        <f t="shared" si="8"/>
        <v>0</v>
      </c>
      <c r="C129" s="9">
        <v>115</v>
      </c>
      <c r="D129" s="9">
        <f t="shared" si="9"/>
        <v>0</v>
      </c>
      <c r="F129" s="2" t="b">
        <f>IF(Comparison!P119='Vendor 2'!$B$1,IFERROR(VLOOKUP(A129,Comparison!A:P,2,FALSE),"0"))</f>
        <v>0</v>
      </c>
      <c r="H129" s="2">
        <f t="shared" si="7"/>
        <v>0</v>
      </c>
    </row>
    <row r="130" spans="1:8" x14ac:dyDescent="0.25">
      <c r="A130" s="7"/>
      <c r="B130" s="8">
        <f t="shared" si="8"/>
        <v>0</v>
      </c>
      <c r="C130" s="9">
        <v>116</v>
      </c>
      <c r="D130" s="9">
        <f t="shared" si="9"/>
        <v>0</v>
      </c>
      <c r="F130" s="2" t="b">
        <f>IF(Comparison!P120='Vendor 2'!$B$1,IFERROR(VLOOKUP(A130,Comparison!A:P,2,FALSE),"0"))</f>
        <v>0</v>
      </c>
      <c r="H130" s="2">
        <f t="shared" si="7"/>
        <v>0</v>
      </c>
    </row>
    <row r="131" spans="1:8" x14ac:dyDescent="0.25">
      <c r="A131" s="10"/>
      <c r="B131" s="8">
        <f t="shared" si="8"/>
        <v>0</v>
      </c>
      <c r="C131" s="9">
        <v>117</v>
      </c>
      <c r="D131" s="9">
        <f t="shared" si="9"/>
        <v>0</v>
      </c>
      <c r="F131" s="2" t="b">
        <f>IF(Comparison!P121='Vendor 2'!$B$1,IFERROR(VLOOKUP(A131,Comparison!A:P,2,FALSE),"0"))</f>
        <v>0</v>
      </c>
      <c r="H131" s="2">
        <f t="shared" si="7"/>
        <v>0</v>
      </c>
    </row>
    <row r="132" spans="1:8" x14ac:dyDescent="0.25">
      <c r="A132" s="7"/>
      <c r="B132" s="8">
        <f t="shared" si="8"/>
        <v>0</v>
      </c>
      <c r="C132" s="9">
        <v>118</v>
      </c>
      <c r="D132" s="9">
        <f t="shared" si="9"/>
        <v>0</v>
      </c>
      <c r="F132" s="2" t="b">
        <f>IF(Comparison!P122='Vendor 2'!$B$1,IFERROR(VLOOKUP(A132,Comparison!A:P,2,FALSE),"0"))</f>
        <v>0</v>
      </c>
      <c r="H132" s="2">
        <f t="shared" si="7"/>
        <v>0</v>
      </c>
    </row>
    <row r="133" spans="1:8" x14ac:dyDescent="0.25">
      <c r="A133" s="10"/>
      <c r="B133" s="8">
        <f t="shared" si="8"/>
        <v>0</v>
      </c>
      <c r="C133" s="9">
        <v>119</v>
      </c>
      <c r="D133" s="9">
        <f t="shared" si="9"/>
        <v>0</v>
      </c>
      <c r="F133" s="2" t="b">
        <f>IF(Comparison!P123='Vendor 2'!$B$1,IFERROR(VLOOKUP(A133,Comparison!A:P,2,FALSE),"0"))</f>
        <v>0</v>
      </c>
      <c r="H133" s="2">
        <f t="shared" si="7"/>
        <v>0</v>
      </c>
    </row>
    <row r="134" spans="1:8" x14ac:dyDescent="0.25">
      <c r="A134" s="7"/>
      <c r="B134" s="8">
        <f t="shared" si="8"/>
        <v>0</v>
      </c>
      <c r="C134" s="9">
        <v>120</v>
      </c>
      <c r="D134" s="9">
        <f t="shared" si="9"/>
        <v>0</v>
      </c>
      <c r="F134" s="2" t="b">
        <f>IF(Comparison!P124='Vendor 2'!$B$1,IFERROR(VLOOKUP(A134,Comparison!A:P,2,FALSE),"0"))</f>
        <v>0</v>
      </c>
      <c r="H134" s="2">
        <f t="shared" si="7"/>
        <v>0</v>
      </c>
    </row>
    <row r="135" spans="1:8" x14ac:dyDescent="0.25">
      <c r="A135" s="10"/>
      <c r="B135" s="8">
        <f t="shared" si="8"/>
        <v>0</v>
      </c>
      <c r="C135" s="9">
        <v>121</v>
      </c>
      <c r="D135" s="9">
        <f t="shared" si="9"/>
        <v>0</v>
      </c>
      <c r="F135" s="2" t="b">
        <f>IF(Comparison!P125='Vendor 2'!$B$1,IFERROR(VLOOKUP(A135,Comparison!A:P,2,FALSE),"0"))</f>
        <v>0</v>
      </c>
      <c r="H135" s="2">
        <f t="shared" si="7"/>
        <v>0</v>
      </c>
    </row>
    <row r="136" spans="1:8" x14ac:dyDescent="0.25">
      <c r="A136" s="7"/>
      <c r="B136" s="8">
        <f t="shared" si="8"/>
        <v>0</v>
      </c>
      <c r="C136" s="9">
        <v>122</v>
      </c>
      <c r="D136" s="9">
        <f t="shared" si="9"/>
        <v>0</v>
      </c>
      <c r="F136" s="2" t="b">
        <f>IF(Comparison!P126='Vendor 2'!$B$1,IFERROR(VLOOKUP(A136,Comparison!A:P,2,FALSE),"0"))</f>
        <v>0</v>
      </c>
      <c r="H136" s="2">
        <f t="shared" si="7"/>
        <v>0</v>
      </c>
    </row>
    <row r="137" spans="1:8" x14ac:dyDescent="0.25">
      <c r="A137" s="10"/>
      <c r="B137" s="8">
        <f t="shared" si="8"/>
        <v>0</v>
      </c>
      <c r="C137" s="9">
        <v>123</v>
      </c>
      <c r="D137" s="9">
        <f t="shared" si="9"/>
        <v>0</v>
      </c>
      <c r="F137" s="2" t="b">
        <f>IF(Comparison!P127='Vendor 2'!$B$1,IFERROR(VLOOKUP(A137,Comparison!A:P,2,FALSE),"0"))</f>
        <v>0</v>
      </c>
      <c r="H137" s="2">
        <f t="shared" si="7"/>
        <v>0</v>
      </c>
    </row>
    <row r="138" spans="1:8" x14ac:dyDescent="0.25">
      <c r="A138" s="10"/>
      <c r="B138" s="8">
        <f t="shared" si="8"/>
        <v>0</v>
      </c>
      <c r="C138" s="9">
        <v>124</v>
      </c>
      <c r="D138" s="9">
        <f t="shared" si="9"/>
        <v>0</v>
      </c>
      <c r="F138" s="2" t="b">
        <f>IF(Comparison!P128='Vendor 2'!$B$1,IFERROR(VLOOKUP(A138,Comparison!A:P,2,FALSE),"0"))</f>
        <v>0</v>
      </c>
      <c r="H138" s="2">
        <f t="shared" si="7"/>
        <v>0</v>
      </c>
    </row>
    <row r="139" spans="1:8" x14ac:dyDescent="0.25">
      <c r="A139" s="7"/>
      <c r="B139" s="8">
        <f t="shared" si="8"/>
        <v>0</v>
      </c>
      <c r="C139" s="9">
        <v>125</v>
      </c>
      <c r="D139" s="9">
        <f t="shared" si="9"/>
        <v>0</v>
      </c>
      <c r="F139" s="2" t="b">
        <f>IF(Comparison!P129='Vendor 2'!$B$1,IFERROR(VLOOKUP(A139,Comparison!A:P,2,FALSE),"0"))</f>
        <v>0</v>
      </c>
      <c r="H139" s="2">
        <f t="shared" si="7"/>
        <v>0</v>
      </c>
    </row>
    <row r="140" spans="1:8" x14ac:dyDescent="0.25">
      <c r="A140" s="10"/>
      <c r="B140" s="8">
        <f t="shared" si="8"/>
        <v>0</v>
      </c>
      <c r="C140" s="9">
        <v>126</v>
      </c>
      <c r="D140" s="9">
        <f t="shared" si="9"/>
        <v>0</v>
      </c>
      <c r="F140" s="2" t="b">
        <f>IF(Comparison!P130='Vendor 2'!$B$1,IFERROR(VLOOKUP(A140,Comparison!A:P,2,FALSE),"0"))</f>
        <v>0</v>
      </c>
      <c r="H140" s="2">
        <f t="shared" si="7"/>
        <v>0</v>
      </c>
    </row>
    <row r="141" spans="1:8" x14ac:dyDescent="0.25">
      <c r="A141" s="7"/>
      <c r="B141" s="8">
        <f t="shared" si="8"/>
        <v>0</v>
      </c>
      <c r="C141" s="9">
        <v>127</v>
      </c>
      <c r="D141" s="9">
        <f t="shared" si="9"/>
        <v>0</v>
      </c>
      <c r="F141" s="2" t="b">
        <f>IF(Comparison!P131='Vendor 2'!$B$1,IFERROR(VLOOKUP(A141,Comparison!A:P,2,FALSE),"0"))</f>
        <v>0</v>
      </c>
      <c r="H141" s="2">
        <f t="shared" si="7"/>
        <v>0</v>
      </c>
    </row>
    <row r="142" spans="1:8" x14ac:dyDescent="0.25">
      <c r="A142" s="10"/>
      <c r="B142" s="8">
        <f t="shared" ref="B142:B173" si="10">H142</f>
        <v>0</v>
      </c>
      <c r="C142" s="9">
        <v>128</v>
      </c>
      <c r="D142" s="9">
        <f t="shared" ref="D142:D173" si="11">B142*C142</f>
        <v>0</v>
      </c>
      <c r="F142" s="2" t="b">
        <f>IF(Comparison!P132='Vendor 2'!$B$1,IFERROR(VLOOKUP(A142,Comparison!A:P,2,FALSE),"0"))</f>
        <v>0</v>
      </c>
      <c r="H142" s="2">
        <f t="shared" si="7"/>
        <v>0</v>
      </c>
    </row>
    <row r="143" spans="1:8" x14ac:dyDescent="0.25">
      <c r="A143" s="7"/>
      <c r="B143" s="8">
        <f t="shared" si="10"/>
        <v>0</v>
      </c>
      <c r="C143" s="9">
        <v>129</v>
      </c>
      <c r="D143" s="9">
        <f t="shared" si="11"/>
        <v>0</v>
      </c>
      <c r="F143" s="2" t="b">
        <f>IF(Comparison!P133='Vendor 2'!$B$1,IFERROR(VLOOKUP(A143,Comparison!A:P,2,FALSE),"0"))</f>
        <v>0</v>
      </c>
      <c r="H143" s="2">
        <f t="shared" ref="H143:H206" si="12">IF(F143=FALSE,0,F143)</f>
        <v>0</v>
      </c>
    </row>
    <row r="144" spans="1:8" x14ac:dyDescent="0.25">
      <c r="A144" s="10"/>
      <c r="B144" s="8">
        <f t="shared" si="10"/>
        <v>0</v>
      </c>
      <c r="C144" s="9">
        <v>130</v>
      </c>
      <c r="D144" s="9">
        <f t="shared" si="11"/>
        <v>0</v>
      </c>
      <c r="F144" s="2" t="b">
        <f>IF(Comparison!P134='Vendor 2'!$B$1,IFERROR(VLOOKUP(A144,Comparison!A:P,2,FALSE),"0"))</f>
        <v>0</v>
      </c>
      <c r="H144" s="2">
        <f t="shared" si="12"/>
        <v>0</v>
      </c>
    </row>
    <row r="145" spans="1:8" x14ac:dyDescent="0.25">
      <c r="A145" s="7"/>
      <c r="B145" s="8">
        <f t="shared" si="10"/>
        <v>0</v>
      </c>
      <c r="C145" s="9">
        <v>131</v>
      </c>
      <c r="D145" s="9">
        <f t="shared" si="11"/>
        <v>0</v>
      </c>
      <c r="F145" s="2" t="b">
        <f>IF(Comparison!P135='Vendor 2'!$B$1,IFERROR(VLOOKUP(A145,Comparison!A:P,2,FALSE),"0"))</f>
        <v>0</v>
      </c>
      <c r="H145" s="2">
        <f t="shared" si="12"/>
        <v>0</v>
      </c>
    </row>
    <row r="146" spans="1:8" x14ac:dyDescent="0.25">
      <c r="A146" s="10"/>
      <c r="B146" s="8">
        <f t="shared" si="10"/>
        <v>0</v>
      </c>
      <c r="C146" s="9">
        <v>132</v>
      </c>
      <c r="D146" s="9">
        <f t="shared" si="11"/>
        <v>0</v>
      </c>
      <c r="F146" s="2" t="b">
        <f>IF(Comparison!P136='Vendor 2'!$B$1,IFERROR(VLOOKUP(A146,Comparison!A:P,2,FALSE),"0"))</f>
        <v>0</v>
      </c>
      <c r="H146" s="2">
        <f t="shared" si="12"/>
        <v>0</v>
      </c>
    </row>
    <row r="147" spans="1:8" ht="15.75" thickBot="1" x14ac:dyDescent="0.3">
      <c r="A147" s="11"/>
      <c r="B147" s="8">
        <f t="shared" si="10"/>
        <v>0</v>
      </c>
      <c r="C147" s="9">
        <v>133</v>
      </c>
      <c r="D147" s="9">
        <f t="shared" si="11"/>
        <v>0</v>
      </c>
      <c r="F147" s="2" t="b">
        <f>IF(Comparison!P137='Vendor 2'!$B$1,IFERROR(VLOOKUP(A147,Comparison!A:P,2,FALSE),"0"))</f>
        <v>0</v>
      </c>
      <c r="H147" s="2">
        <f t="shared" si="12"/>
        <v>0</v>
      </c>
    </row>
    <row r="148" spans="1:8" x14ac:dyDescent="0.25">
      <c r="A148" s="7"/>
      <c r="B148" s="8">
        <f t="shared" si="10"/>
        <v>0</v>
      </c>
      <c r="C148" s="9">
        <v>134</v>
      </c>
      <c r="D148" s="9">
        <f t="shared" si="11"/>
        <v>0</v>
      </c>
      <c r="F148" s="2" t="b">
        <f>IF(Comparison!P138='Vendor 2'!$B$1,IFERROR(VLOOKUP(A148,Comparison!A:P,2,FALSE),"0"))</f>
        <v>0</v>
      </c>
      <c r="H148" s="2">
        <f t="shared" si="12"/>
        <v>0</v>
      </c>
    </row>
    <row r="149" spans="1:8" x14ac:dyDescent="0.25">
      <c r="A149" s="10"/>
      <c r="B149" s="8">
        <f t="shared" si="10"/>
        <v>0</v>
      </c>
      <c r="C149" s="9">
        <v>135</v>
      </c>
      <c r="D149" s="9">
        <f t="shared" si="11"/>
        <v>0</v>
      </c>
      <c r="F149" s="2" t="b">
        <f>IF(Comparison!P139='Vendor 2'!$B$1,IFERROR(VLOOKUP(A149,Comparison!A:P,2,FALSE),"0"))</f>
        <v>0</v>
      </c>
      <c r="H149" s="2">
        <f t="shared" si="12"/>
        <v>0</v>
      </c>
    </row>
    <row r="150" spans="1:8" x14ac:dyDescent="0.25">
      <c r="A150" s="7"/>
      <c r="B150" s="8">
        <f t="shared" si="10"/>
        <v>0</v>
      </c>
      <c r="C150" s="9">
        <v>136</v>
      </c>
      <c r="D150" s="9">
        <f t="shared" si="11"/>
        <v>0</v>
      </c>
      <c r="F150" s="2" t="b">
        <f>IF(Comparison!P140='Vendor 2'!$B$1,IFERROR(VLOOKUP(A150,Comparison!A:P,2,FALSE),"0"))</f>
        <v>0</v>
      </c>
      <c r="H150" s="2">
        <f t="shared" si="12"/>
        <v>0</v>
      </c>
    </row>
    <row r="151" spans="1:8" x14ac:dyDescent="0.25">
      <c r="A151" s="10"/>
      <c r="B151" s="8">
        <f t="shared" si="10"/>
        <v>0</v>
      </c>
      <c r="C151" s="9">
        <v>137</v>
      </c>
      <c r="D151" s="9">
        <f t="shared" si="11"/>
        <v>0</v>
      </c>
      <c r="F151" s="2" t="b">
        <f>IF(Comparison!P141='Vendor 2'!$B$1,IFERROR(VLOOKUP(A151,Comparison!A:P,2,FALSE),"0"))</f>
        <v>0</v>
      </c>
      <c r="H151" s="2">
        <f t="shared" si="12"/>
        <v>0</v>
      </c>
    </row>
    <row r="152" spans="1:8" x14ac:dyDescent="0.25">
      <c r="A152" s="7"/>
      <c r="B152" s="8">
        <f t="shared" si="10"/>
        <v>0</v>
      </c>
      <c r="C152" s="9">
        <v>138</v>
      </c>
      <c r="D152" s="9">
        <f t="shared" si="11"/>
        <v>0</v>
      </c>
      <c r="F152" s="2" t="b">
        <f>IF(Comparison!P142='Vendor 2'!$B$1,IFERROR(VLOOKUP(A152,Comparison!A:P,2,FALSE),"0"))</f>
        <v>0</v>
      </c>
      <c r="H152" s="2">
        <f t="shared" si="12"/>
        <v>0</v>
      </c>
    </row>
    <row r="153" spans="1:8" x14ac:dyDescent="0.25">
      <c r="A153" s="10"/>
      <c r="B153" s="8">
        <f t="shared" si="10"/>
        <v>0</v>
      </c>
      <c r="C153" s="9">
        <v>139</v>
      </c>
      <c r="D153" s="9">
        <f t="shared" si="11"/>
        <v>0</v>
      </c>
      <c r="F153" s="2" t="b">
        <f>IF(Comparison!P143='Vendor 2'!$B$1,IFERROR(VLOOKUP(A153,Comparison!A:P,2,FALSE),"0"))</f>
        <v>0</v>
      </c>
      <c r="H153" s="2">
        <f t="shared" si="12"/>
        <v>0</v>
      </c>
    </row>
    <row r="154" spans="1:8" x14ac:dyDescent="0.25">
      <c r="A154" s="7"/>
      <c r="B154" s="8">
        <f t="shared" si="10"/>
        <v>0</v>
      </c>
      <c r="C154" s="9">
        <v>140</v>
      </c>
      <c r="D154" s="9">
        <f t="shared" si="11"/>
        <v>0</v>
      </c>
      <c r="F154" s="2" t="b">
        <f>IF(Comparison!P144='Vendor 2'!$B$1,IFERROR(VLOOKUP(A154,Comparison!A:P,2,FALSE),"0"))</f>
        <v>0</v>
      </c>
      <c r="H154" s="2">
        <f t="shared" si="12"/>
        <v>0</v>
      </c>
    </row>
    <row r="155" spans="1:8" x14ac:dyDescent="0.25">
      <c r="A155" s="10"/>
      <c r="B155" s="8">
        <f t="shared" si="10"/>
        <v>0</v>
      </c>
      <c r="C155" s="9">
        <v>141</v>
      </c>
      <c r="D155" s="9">
        <f t="shared" si="11"/>
        <v>0</v>
      </c>
      <c r="F155" s="2" t="b">
        <f>IF(Comparison!P145='Vendor 2'!$B$1,IFERROR(VLOOKUP(A155,Comparison!A:P,2,FALSE),"0"))</f>
        <v>0</v>
      </c>
      <c r="H155" s="2">
        <f t="shared" si="12"/>
        <v>0</v>
      </c>
    </row>
    <row r="156" spans="1:8" x14ac:dyDescent="0.25">
      <c r="A156" s="7"/>
      <c r="B156" s="8">
        <f t="shared" si="10"/>
        <v>0</v>
      </c>
      <c r="C156" s="9">
        <v>142</v>
      </c>
      <c r="D156" s="9">
        <f t="shared" si="11"/>
        <v>0</v>
      </c>
      <c r="F156" s="2" t="b">
        <f>IF(Comparison!P146='Vendor 2'!$B$1,IFERROR(VLOOKUP(A156,Comparison!A:P,2,FALSE),"0"))</f>
        <v>0</v>
      </c>
      <c r="H156" s="2">
        <f t="shared" si="12"/>
        <v>0</v>
      </c>
    </row>
    <row r="157" spans="1:8" x14ac:dyDescent="0.25">
      <c r="A157" s="10"/>
      <c r="B157" s="8">
        <f t="shared" si="10"/>
        <v>0</v>
      </c>
      <c r="C157" s="9">
        <v>143</v>
      </c>
      <c r="D157" s="9">
        <f t="shared" si="11"/>
        <v>0</v>
      </c>
      <c r="F157" s="2" t="b">
        <f>IF(Comparison!P147='Vendor 2'!$B$1,IFERROR(VLOOKUP(A157,Comparison!A:P,2,FALSE),"0"))</f>
        <v>0</v>
      </c>
      <c r="H157" s="2">
        <f t="shared" si="12"/>
        <v>0</v>
      </c>
    </row>
    <row r="158" spans="1:8" x14ac:dyDescent="0.25">
      <c r="A158" s="7"/>
      <c r="B158" s="8">
        <f t="shared" si="10"/>
        <v>0</v>
      </c>
      <c r="C158" s="9">
        <v>144</v>
      </c>
      <c r="D158" s="9">
        <f t="shared" si="11"/>
        <v>0</v>
      </c>
      <c r="F158" s="2" t="b">
        <f>IF(Comparison!P148='Vendor 2'!$B$1,IFERROR(VLOOKUP(A158,Comparison!A:P,2,FALSE),"0"))</f>
        <v>0</v>
      </c>
      <c r="H158" s="2">
        <f t="shared" si="12"/>
        <v>0</v>
      </c>
    </row>
    <row r="159" spans="1:8" x14ac:dyDescent="0.25">
      <c r="A159" s="10"/>
      <c r="B159" s="8">
        <f t="shared" si="10"/>
        <v>0</v>
      </c>
      <c r="C159" s="9">
        <v>145</v>
      </c>
      <c r="D159" s="9">
        <f t="shared" si="11"/>
        <v>0</v>
      </c>
      <c r="F159" s="2" t="b">
        <f>IF(Comparison!P149='Vendor 2'!$B$1,IFERROR(VLOOKUP(A159,Comparison!A:P,2,FALSE),"0"))</f>
        <v>0</v>
      </c>
      <c r="H159" s="2">
        <f t="shared" si="12"/>
        <v>0</v>
      </c>
    </row>
    <row r="160" spans="1:8" x14ac:dyDescent="0.25">
      <c r="A160" s="10"/>
      <c r="B160" s="8">
        <f t="shared" si="10"/>
        <v>0</v>
      </c>
      <c r="C160" s="9">
        <v>146</v>
      </c>
      <c r="D160" s="9">
        <f t="shared" si="11"/>
        <v>0</v>
      </c>
      <c r="F160" s="2" t="b">
        <f>IF(Comparison!P150='Vendor 2'!$B$1,IFERROR(VLOOKUP(A160,Comparison!A:P,2,FALSE),"0"))</f>
        <v>0</v>
      </c>
      <c r="H160" s="2">
        <f t="shared" si="12"/>
        <v>0</v>
      </c>
    </row>
    <row r="161" spans="1:8" x14ac:dyDescent="0.25">
      <c r="A161" s="7"/>
      <c r="B161" s="8">
        <f t="shared" si="10"/>
        <v>0</v>
      </c>
      <c r="C161" s="9">
        <v>147</v>
      </c>
      <c r="D161" s="9">
        <f t="shared" si="11"/>
        <v>0</v>
      </c>
      <c r="F161" s="2" t="b">
        <f>IF(Comparison!P151='Vendor 2'!$B$1,IFERROR(VLOOKUP(A161,Comparison!A:P,2,FALSE),"0"))</f>
        <v>0</v>
      </c>
      <c r="H161" s="2">
        <f t="shared" si="12"/>
        <v>0</v>
      </c>
    </row>
    <row r="162" spans="1:8" x14ac:dyDescent="0.25">
      <c r="A162" s="10"/>
      <c r="B162" s="8">
        <f t="shared" si="10"/>
        <v>0</v>
      </c>
      <c r="C162" s="9">
        <v>148</v>
      </c>
      <c r="D162" s="9">
        <f t="shared" si="11"/>
        <v>0</v>
      </c>
      <c r="F162" s="2" t="b">
        <f>IF(Comparison!P152='Vendor 2'!$B$1,IFERROR(VLOOKUP(A162,Comparison!A:P,2,FALSE),"0"))</f>
        <v>0</v>
      </c>
      <c r="H162" s="2">
        <f t="shared" si="12"/>
        <v>0</v>
      </c>
    </row>
    <row r="163" spans="1:8" x14ac:dyDescent="0.25">
      <c r="A163" s="7"/>
      <c r="B163" s="8">
        <f t="shared" si="10"/>
        <v>0</v>
      </c>
      <c r="C163" s="9">
        <v>149</v>
      </c>
      <c r="D163" s="9">
        <f t="shared" si="11"/>
        <v>0</v>
      </c>
      <c r="F163" s="2" t="b">
        <f>IF(Comparison!P153='Vendor 2'!$B$1,IFERROR(VLOOKUP(A163,Comparison!A:P,2,FALSE),"0"))</f>
        <v>0</v>
      </c>
      <c r="H163" s="2">
        <f t="shared" si="12"/>
        <v>0</v>
      </c>
    </row>
    <row r="164" spans="1:8" x14ac:dyDescent="0.25">
      <c r="A164" s="10"/>
      <c r="B164" s="8">
        <f t="shared" si="10"/>
        <v>0</v>
      </c>
      <c r="C164" s="9">
        <v>150</v>
      </c>
      <c r="D164" s="9">
        <f t="shared" si="11"/>
        <v>0</v>
      </c>
      <c r="F164" s="2" t="b">
        <f>IF(Comparison!P154='Vendor 2'!$B$1,IFERROR(VLOOKUP(A164,Comparison!A:P,2,FALSE),"0"))</f>
        <v>0</v>
      </c>
      <c r="H164" s="2">
        <f t="shared" si="12"/>
        <v>0</v>
      </c>
    </row>
    <row r="165" spans="1:8" x14ac:dyDescent="0.25">
      <c r="A165" s="7"/>
      <c r="B165" s="8">
        <f t="shared" si="10"/>
        <v>0</v>
      </c>
      <c r="C165" s="9">
        <v>151</v>
      </c>
      <c r="D165" s="9">
        <f t="shared" si="11"/>
        <v>0</v>
      </c>
      <c r="F165" s="2" t="b">
        <f>IF(Comparison!P155='Vendor 2'!$B$1,IFERROR(VLOOKUP(A165,Comparison!A:P,2,FALSE),"0"))</f>
        <v>0</v>
      </c>
      <c r="H165" s="2">
        <f t="shared" si="12"/>
        <v>0</v>
      </c>
    </row>
    <row r="166" spans="1:8" x14ac:dyDescent="0.25">
      <c r="A166" s="10"/>
      <c r="B166" s="8">
        <f t="shared" si="10"/>
        <v>0</v>
      </c>
      <c r="C166" s="9">
        <v>152</v>
      </c>
      <c r="D166" s="9">
        <f t="shared" si="11"/>
        <v>0</v>
      </c>
      <c r="F166" s="2" t="b">
        <f>IF(Comparison!P156='Vendor 2'!$B$1,IFERROR(VLOOKUP(A166,Comparison!A:P,2,FALSE),"0"))</f>
        <v>0</v>
      </c>
      <c r="H166" s="2">
        <f t="shared" si="12"/>
        <v>0</v>
      </c>
    </row>
    <row r="167" spans="1:8" x14ac:dyDescent="0.25">
      <c r="A167" s="7"/>
      <c r="B167" s="8">
        <f t="shared" si="10"/>
        <v>0</v>
      </c>
      <c r="C167" s="9">
        <v>153</v>
      </c>
      <c r="D167" s="9">
        <f t="shared" si="11"/>
        <v>0</v>
      </c>
      <c r="F167" s="2" t="b">
        <f>IF(Comparison!P157='Vendor 2'!$B$1,IFERROR(VLOOKUP(A167,Comparison!A:P,2,FALSE),"0"))</f>
        <v>0</v>
      </c>
      <c r="H167" s="2">
        <f t="shared" si="12"/>
        <v>0</v>
      </c>
    </row>
    <row r="168" spans="1:8" x14ac:dyDescent="0.25">
      <c r="A168" s="10"/>
      <c r="B168" s="8">
        <f t="shared" si="10"/>
        <v>0</v>
      </c>
      <c r="C168" s="9">
        <v>154</v>
      </c>
      <c r="D168" s="9">
        <f t="shared" si="11"/>
        <v>0</v>
      </c>
      <c r="F168" s="2" t="b">
        <f>IF(Comparison!P158='Vendor 2'!$B$1,IFERROR(VLOOKUP(A168,Comparison!A:P,2,FALSE),"0"))</f>
        <v>0</v>
      </c>
      <c r="H168" s="2">
        <f t="shared" si="12"/>
        <v>0</v>
      </c>
    </row>
    <row r="169" spans="1:8" ht="15.75" thickBot="1" x14ac:dyDescent="0.3">
      <c r="A169" s="11"/>
      <c r="B169" s="8">
        <f t="shared" si="10"/>
        <v>0</v>
      </c>
      <c r="C169" s="9">
        <v>155</v>
      </c>
      <c r="D169" s="9">
        <f t="shared" si="11"/>
        <v>0</v>
      </c>
      <c r="F169" s="2" t="b">
        <f>IF(Comparison!P159='Vendor 2'!$B$1,IFERROR(VLOOKUP(A169,Comparison!A:P,2,FALSE),"0"))</f>
        <v>0</v>
      </c>
      <c r="H169" s="2">
        <f t="shared" si="12"/>
        <v>0</v>
      </c>
    </row>
    <row r="170" spans="1:8" x14ac:dyDescent="0.25">
      <c r="A170" s="7"/>
      <c r="B170" s="8">
        <f t="shared" si="10"/>
        <v>0</v>
      </c>
      <c r="C170" s="9">
        <v>156</v>
      </c>
      <c r="D170" s="9">
        <f t="shared" si="11"/>
        <v>0</v>
      </c>
      <c r="F170" s="2" t="b">
        <f>IF(Comparison!P160='Vendor 2'!$B$1,IFERROR(VLOOKUP(A170,Comparison!A:P,2,FALSE),"0"))</f>
        <v>0</v>
      </c>
      <c r="H170" s="2">
        <f t="shared" si="12"/>
        <v>0</v>
      </c>
    </row>
    <row r="171" spans="1:8" x14ac:dyDescent="0.25">
      <c r="A171" s="10"/>
      <c r="B171" s="8">
        <f t="shared" si="10"/>
        <v>0</v>
      </c>
      <c r="C171" s="9">
        <v>157</v>
      </c>
      <c r="D171" s="9">
        <f t="shared" si="11"/>
        <v>0</v>
      </c>
      <c r="F171" s="2" t="b">
        <f>IF(Comparison!P161='Vendor 2'!$B$1,IFERROR(VLOOKUP(A171,Comparison!A:P,2,FALSE),"0"))</f>
        <v>0</v>
      </c>
      <c r="H171" s="2">
        <f t="shared" si="12"/>
        <v>0</v>
      </c>
    </row>
    <row r="172" spans="1:8" x14ac:dyDescent="0.25">
      <c r="A172" s="7"/>
      <c r="B172" s="8">
        <f t="shared" si="10"/>
        <v>0</v>
      </c>
      <c r="C172" s="9">
        <v>158</v>
      </c>
      <c r="D172" s="9">
        <f t="shared" si="11"/>
        <v>0</v>
      </c>
      <c r="F172" s="2" t="b">
        <f>IF(Comparison!P162='Vendor 2'!$B$1,IFERROR(VLOOKUP(A172,Comparison!A:P,2,FALSE),"0"))</f>
        <v>0</v>
      </c>
      <c r="H172" s="2">
        <f t="shared" si="12"/>
        <v>0</v>
      </c>
    </row>
    <row r="173" spans="1:8" x14ac:dyDescent="0.25">
      <c r="A173" s="10"/>
      <c r="B173" s="8">
        <f t="shared" si="10"/>
        <v>0</v>
      </c>
      <c r="C173" s="9">
        <v>159</v>
      </c>
      <c r="D173" s="9">
        <f t="shared" si="11"/>
        <v>0</v>
      </c>
      <c r="F173" s="2" t="b">
        <f>IF(Comparison!P163='Vendor 2'!$B$1,IFERROR(VLOOKUP(A173,Comparison!A:P,2,FALSE),"0"))</f>
        <v>0</v>
      </c>
      <c r="H173" s="2">
        <f t="shared" si="12"/>
        <v>0</v>
      </c>
    </row>
    <row r="174" spans="1:8" x14ac:dyDescent="0.25">
      <c r="A174" s="7"/>
      <c r="B174" s="8">
        <f t="shared" ref="B174:B205" si="13">H174</f>
        <v>0</v>
      </c>
      <c r="C174" s="9">
        <v>160</v>
      </c>
      <c r="D174" s="9">
        <f t="shared" ref="D174:D205" si="14">B174*C174</f>
        <v>0</v>
      </c>
      <c r="F174" s="2" t="b">
        <f>IF(Comparison!P164='Vendor 2'!$B$1,IFERROR(VLOOKUP(A174,Comparison!A:P,2,FALSE),"0"))</f>
        <v>0</v>
      </c>
      <c r="H174" s="2">
        <f t="shared" si="12"/>
        <v>0</v>
      </c>
    </row>
    <row r="175" spans="1:8" x14ac:dyDescent="0.25">
      <c r="A175" s="10"/>
      <c r="B175" s="8">
        <f t="shared" si="13"/>
        <v>0</v>
      </c>
      <c r="C175" s="9">
        <v>161</v>
      </c>
      <c r="D175" s="9">
        <f t="shared" si="14"/>
        <v>0</v>
      </c>
      <c r="F175" s="2" t="b">
        <f>IF(Comparison!P165='Vendor 2'!$B$1,IFERROR(VLOOKUP(A175,Comparison!A:P,2,FALSE),"0"))</f>
        <v>0</v>
      </c>
      <c r="H175" s="2">
        <f t="shared" si="12"/>
        <v>0</v>
      </c>
    </row>
    <row r="176" spans="1:8" x14ac:dyDescent="0.25">
      <c r="A176" s="7"/>
      <c r="B176" s="8">
        <f t="shared" si="13"/>
        <v>0</v>
      </c>
      <c r="C176" s="9">
        <v>162</v>
      </c>
      <c r="D176" s="9">
        <f t="shared" si="14"/>
        <v>0</v>
      </c>
      <c r="F176" s="2" t="b">
        <f>IF(Comparison!P166='Vendor 2'!$B$1,IFERROR(VLOOKUP(A176,Comparison!A:P,2,FALSE),"0"))</f>
        <v>0</v>
      </c>
      <c r="H176" s="2">
        <f t="shared" si="12"/>
        <v>0</v>
      </c>
    </row>
    <row r="177" spans="1:8" x14ac:dyDescent="0.25">
      <c r="A177" s="10"/>
      <c r="B177" s="8">
        <f t="shared" si="13"/>
        <v>0</v>
      </c>
      <c r="C177" s="9">
        <v>163</v>
      </c>
      <c r="D177" s="9">
        <f t="shared" si="14"/>
        <v>0</v>
      </c>
      <c r="F177" s="2" t="b">
        <f>IF(Comparison!P167='Vendor 2'!$B$1,IFERROR(VLOOKUP(A177,Comparison!A:P,2,FALSE),"0"))</f>
        <v>0</v>
      </c>
      <c r="H177" s="2">
        <f t="shared" si="12"/>
        <v>0</v>
      </c>
    </row>
    <row r="178" spans="1:8" x14ac:dyDescent="0.25">
      <c r="A178" s="7"/>
      <c r="B178" s="8">
        <f t="shared" si="13"/>
        <v>0</v>
      </c>
      <c r="C178" s="9">
        <v>164</v>
      </c>
      <c r="D178" s="9">
        <f t="shared" si="14"/>
        <v>0</v>
      </c>
      <c r="F178" s="2" t="b">
        <f>IF(Comparison!P168='Vendor 2'!$B$1,IFERROR(VLOOKUP(A178,Comparison!A:P,2,FALSE),"0"))</f>
        <v>0</v>
      </c>
      <c r="H178" s="2">
        <f t="shared" si="12"/>
        <v>0</v>
      </c>
    </row>
    <row r="179" spans="1:8" x14ac:dyDescent="0.25">
      <c r="A179" s="10"/>
      <c r="B179" s="8">
        <f t="shared" si="13"/>
        <v>0</v>
      </c>
      <c r="C179" s="9">
        <v>165</v>
      </c>
      <c r="D179" s="9">
        <f t="shared" si="14"/>
        <v>0</v>
      </c>
      <c r="F179" s="2" t="b">
        <f>IF(Comparison!P169='Vendor 2'!$B$1,IFERROR(VLOOKUP(A179,Comparison!A:P,2,FALSE),"0"))</f>
        <v>0</v>
      </c>
      <c r="H179" s="2">
        <f t="shared" si="12"/>
        <v>0</v>
      </c>
    </row>
    <row r="180" spans="1:8" x14ac:dyDescent="0.25">
      <c r="A180" s="7"/>
      <c r="B180" s="8">
        <f t="shared" si="13"/>
        <v>0</v>
      </c>
      <c r="C180" s="9">
        <v>166</v>
      </c>
      <c r="D180" s="9">
        <f t="shared" si="14"/>
        <v>0</v>
      </c>
      <c r="F180" s="2" t="b">
        <f>IF(Comparison!P170='Vendor 2'!$B$1,IFERROR(VLOOKUP(A180,Comparison!A:P,2,FALSE),"0"))</f>
        <v>0</v>
      </c>
      <c r="H180" s="2">
        <f t="shared" si="12"/>
        <v>0</v>
      </c>
    </row>
    <row r="181" spans="1:8" x14ac:dyDescent="0.25">
      <c r="A181" s="10"/>
      <c r="B181" s="8">
        <f t="shared" si="13"/>
        <v>0</v>
      </c>
      <c r="C181" s="9">
        <v>167</v>
      </c>
      <c r="D181" s="9">
        <f t="shared" si="14"/>
        <v>0</v>
      </c>
      <c r="F181" s="2" t="b">
        <f>IF(Comparison!P171='Vendor 2'!$B$1,IFERROR(VLOOKUP(A181,Comparison!A:P,2,FALSE),"0"))</f>
        <v>0</v>
      </c>
      <c r="H181" s="2">
        <f t="shared" si="12"/>
        <v>0</v>
      </c>
    </row>
    <row r="182" spans="1:8" ht="15.75" thickBot="1" x14ac:dyDescent="0.3">
      <c r="A182" s="11"/>
      <c r="B182" s="8">
        <f t="shared" si="13"/>
        <v>0</v>
      </c>
      <c r="C182" s="9">
        <v>168</v>
      </c>
      <c r="D182" s="9">
        <f t="shared" si="14"/>
        <v>0</v>
      </c>
      <c r="F182" s="2" t="b">
        <f>IF(Comparison!P172='Vendor 2'!$B$1,IFERROR(VLOOKUP(A182,Comparison!A:P,2,FALSE),"0"))</f>
        <v>0</v>
      </c>
      <c r="H182" s="2">
        <f t="shared" si="12"/>
        <v>0</v>
      </c>
    </row>
    <row r="183" spans="1:8" ht="15.75" thickBot="1" x14ac:dyDescent="0.3">
      <c r="A183" s="11"/>
      <c r="B183" s="8" t="str">
        <f t="shared" si="13"/>
        <v>0</v>
      </c>
      <c r="C183" s="9">
        <v>169</v>
      </c>
      <c r="D183" s="9">
        <f t="shared" si="14"/>
        <v>0</v>
      </c>
      <c r="F183" s="2" t="str">
        <f>IF(Comparison!P173='Vendor 2'!$B$1,IFERROR(VLOOKUP(A183,Comparison!A:P,2,FALSE),"0"))</f>
        <v>0</v>
      </c>
      <c r="H183" s="2" t="str">
        <f t="shared" si="12"/>
        <v>0</v>
      </c>
    </row>
    <row r="184" spans="1:8" ht="15.75" thickBot="1" x14ac:dyDescent="0.3">
      <c r="A184" s="11"/>
      <c r="B184" s="8" t="str">
        <f t="shared" si="13"/>
        <v>0</v>
      </c>
      <c r="C184" s="9">
        <v>170</v>
      </c>
      <c r="D184" s="9">
        <f t="shared" si="14"/>
        <v>0</v>
      </c>
      <c r="F184" s="2" t="str">
        <f>IF(Comparison!P174='Vendor 2'!$B$1,IFERROR(VLOOKUP(A184,Comparison!A:P,2,FALSE),"0"))</f>
        <v>0</v>
      </c>
      <c r="H184" s="2" t="str">
        <f t="shared" si="12"/>
        <v>0</v>
      </c>
    </row>
    <row r="185" spans="1:8" ht="15.75" thickBot="1" x14ac:dyDescent="0.3">
      <c r="A185" s="11"/>
      <c r="B185" s="8" t="str">
        <f t="shared" si="13"/>
        <v>0</v>
      </c>
      <c r="C185" s="9">
        <v>171</v>
      </c>
      <c r="D185" s="9">
        <f t="shared" si="14"/>
        <v>0</v>
      </c>
      <c r="F185" s="2" t="str">
        <f>IF(Comparison!P175='Vendor 2'!$B$1,IFERROR(VLOOKUP(A185,Comparison!A:P,2,FALSE),"0"))</f>
        <v>0</v>
      </c>
      <c r="H185" s="2" t="str">
        <f t="shared" si="12"/>
        <v>0</v>
      </c>
    </row>
    <row r="186" spans="1:8" ht="15.75" thickBot="1" x14ac:dyDescent="0.3">
      <c r="A186" s="11"/>
      <c r="B186" s="8" t="str">
        <f t="shared" si="13"/>
        <v>0</v>
      </c>
      <c r="C186" s="9">
        <v>172</v>
      </c>
      <c r="D186" s="9">
        <f t="shared" si="14"/>
        <v>0</v>
      </c>
      <c r="F186" s="2" t="str">
        <f>IF(Comparison!P176='Vendor 2'!$B$1,IFERROR(VLOOKUP(A186,Comparison!A:P,2,FALSE),"0"))</f>
        <v>0</v>
      </c>
      <c r="H186" s="2" t="str">
        <f t="shared" si="12"/>
        <v>0</v>
      </c>
    </row>
    <row r="187" spans="1:8" ht="15.75" thickBot="1" x14ac:dyDescent="0.3">
      <c r="A187" s="11"/>
      <c r="B187" s="8" t="str">
        <f t="shared" si="13"/>
        <v>0</v>
      </c>
      <c r="C187" s="9">
        <v>173</v>
      </c>
      <c r="D187" s="9">
        <f t="shared" si="14"/>
        <v>0</v>
      </c>
      <c r="F187" s="2" t="str">
        <f>IF(Comparison!P177='Vendor 2'!$B$1,IFERROR(VLOOKUP(A187,Comparison!A:P,2,FALSE),"0"))</f>
        <v>0</v>
      </c>
      <c r="H187" s="2" t="str">
        <f t="shared" si="12"/>
        <v>0</v>
      </c>
    </row>
    <row r="188" spans="1:8" ht="15.75" thickBot="1" x14ac:dyDescent="0.3">
      <c r="A188" s="11"/>
      <c r="B188" s="8" t="str">
        <f t="shared" si="13"/>
        <v>0</v>
      </c>
      <c r="C188" s="9">
        <v>174</v>
      </c>
      <c r="D188" s="9">
        <f t="shared" si="14"/>
        <v>0</v>
      </c>
      <c r="F188" s="2" t="str">
        <f>IF(Comparison!P178='Vendor 2'!$B$1,IFERROR(VLOOKUP(A188,Comparison!A:P,2,FALSE),"0"))</f>
        <v>0</v>
      </c>
      <c r="H188" s="2" t="str">
        <f t="shared" si="12"/>
        <v>0</v>
      </c>
    </row>
    <row r="189" spans="1:8" ht="15.75" thickBot="1" x14ac:dyDescent="0.3">
      <c r="A189" s="11"/>
      <c r="B189" s="8" t="str">
        <f t="shared" si="13"/>
        <v>0</v>
      </c>
      <c r="C189" s="9">
        <v>175</v>
      </c>
      <c r="D189" s="9">
        <f t="shared" si="14"/>
        <v>0</v>
      </c>
      <c r="F189" s="2" t="str">
        <f>IF(Comparison!P179='Vendor 2'!$B$1,IFERROR(VLOOKUP(A189,Comparison!A:P,2,FALSE),"0"))</f>
        <v>0</v>
      </c>
      <c r="H189" s="2" t="str">
        <f t="shared" si="12"/>
        <v>0</v>
      </c>
    </row>
    <row r="190" spans="1:8" ht="15.75" thickBot="1" x14ac:dyDescent="0.3">
      <c r="A190" s="11"/>
      <c r="B190" s="8" t="str">
        <f t="shared" si="13"/>
        <v>0</v>
      </c>
      <c r="C190" s="9">
        <v>176</v>
      </c>
      <c r="D190" s="9">
        <f t="shared" si="14"/>
        <v>0</v>
      </c>
      <c r="F190" s="2" t="str">
        <f>IF(Comparison!P180='Vendor 2'!$B$1,IFERROR(VLOOKUP(A190,Comparison!A:P,2,FALSE),"0"))</f>
        <v>0</v>
      </c>
      <c r="H190" s="2" t="str">
        <f t="shared" si="12"/>
        <v>0</v>
      </c>
    </row>
    <row r="191" spans="1:8" ht="15.75" thickBot="1" x14ac:dyDescent="0.3">
      <c r="A191" s="11"/>
      <c r="B191" s="8" t="str">
        <f t="shared" si="13"/>
        <v>0</v>
      </c>
      <c r="C191" s="9">
        <v>177</v>
      </c>
      <c r="D191" s="9">
        <f t="shared" si="14"/>
        <v>0</v>
      </c>
      <c r="F191" s="2" t="str">
        <f>IF(Comparison!P181='Vendor 2'!$B$1,IFERROR(VLOOKUP(A191,Comparison!A:P,2,FALSE),"0"))</f>
        <v>0</v>
      </c>
      <c r="H191" s="2" t="str">
        <f t="shared" si="12"/>
        <v>0</v>
      </c>
    </row>
    <row r="192" spans="1:8" ht="15.75" thickBot="1" x14ac:dyDescent="0.3">
      <c r="A192" s="11"/>
      <c r="B192" s="8" t="str">
        <f t="shared" si="13"/>
        <v>0</v>
      </c>
      <c r="C192" s="9">
        <v>178</v>
      </c>
      <c r="D192" s="9">
        <f t="shared" si="14"/>
        <v>0</v>
      </c>
      <c r="F192" s="2" t="str">
        <f>IF(Comparison!P182='Vendor 2'!$B$1,IFERROR(VLOOKUP(A192,Comparison!A:P,2,FALSE),"0"))</f>
        <v>0</v>
      </c>
      <c r="H192" s="2" t="str">
        <f t="shared" si="12"/>
        <v>0</v>
      </c>
    </row>
    <row r="193" spans="1:8" ht="15.75" thickBot="1" x14ac:dyDescent="0.3">
      <c r="A193" s="11"/>
      <c r="B193" s="8" t="str">
        <f t="shared" si="13"/>
        <v>0</v>
      </c>
      <c r="C193" s="9">
        <v>179</v>
      </c>
      <c r="D193" s="9">
        <f t="shared" si="14"/>
        <v>0</v>
      </c>
      <c r="F193" s="2" t="str">
        <f>IF(Comparison!P183='Vendor 2'!$B$1,IFERROR(VLOOKUP(A193,Comparison!A:P,2,FALSE),"0"))</f>
        <v>0</v>
      </c>
      <c r="H193" s="2" t="str">
        <f t="shared" si="12"/>
        <v>0</v>
      </c>
    </row>
    <row r="194" spans="1:8" ht="15.75" thickBot="1" x14ac:dyDescent="0.3">
      <c r="A194" s="11"/>
      <c r="B194" s="8" t="str">
        <f t="shared" si="13"/>
        <v>0</v>
      </c>
      <c r="C194" s="9">
        <v>180</v>
      </c>
      <c r="D194" s="9">
        <f t="shared" si="14"/>
        <v>0</v>
      </c>
      <c r="F194" s="2" t="str">
        <f>IF(Comparison!P184='Vendor 2'!$B$1,IFERROR(VLOOKUP(A194,Comparison!A:P,2,FALSE),"0"))</f>
        <v>0</v>
      </c>
      <c r="H194" s="2" t="str">
        <f t="shared" si="12"/>
        <v>0</v>
      </c>
    </row>
    <row r="195" spans="1:8" ht="15.75" thickBot="1" x14ac:dyDescent="0.3">
      <c r="A195" s="11"/>
      <c r="B195" s="8" t="str">
        <f t="shared" si="13"/>
        <v>0</v>
      </c>
      <c r="C195" s="9">
        <v>181</v>
      </c>
      <c r="D195" s="9">
        <f t="shared" si="14"/>
        <v>0</v>
      </c>
      <c r="F195" s="2" t="str">
        <f>IF(Comparison!P185='Vendor 2'!$B$1,IFERROR(VLOOKUP(A195,Comparison!A:P,2,FALSE),"0"))</f>
        <v>0</v>
      </c>
      <c r="H195" s="2" t="str">
        <f t="shared" si="12"/>
        <v>0</v>
      </c>
    </row>
    <row r="196" spans="1:8" ht="15.75" thickBot="1" x14ac:dyDescent="0.3">
      <c r="A196" s="11"/>
      <c r="B196" s="8" t="str">
        <f t="shared" si="13"/>
        <v>0</v>
      </c>
      <c r="C196" s="9">
        <v>182</v>
      </c>
      <c r="D196" s="9">
        <f t="shared" si="14"/>
        <v>0</v>
      </c>
      <c r="F196" s="2" t="str">
        <f>IF(Comparison!P186='Vendor 2'!$B$1,IFERROR(VLOOKUP(A196,Comparison!A:P,2,FALSE),"0"))</f>
        <v>0</v>
      </c>
      <c r="H196" s="2" t="str">
        <f t="shared" si="12"/>
        <v>0</v>
      </c>
    </row>
    <row r="197" spans="1:8" ht="15.75" thickBot="1" x14ac:dyDescent="0.3">
      <c r="A197" s="11"/>
      <c r="B197" s="8" t="str">
        <f t="shared" si="13"/>
        <v>0</v>
      </c>
      <c r="C197" s="9">
        <v>183</v>
      </c>
      <c r="D197" s="9">
        <f t="shared" si="14"/>
        <v>0</v>
      </c>
      <c r="F197" s="2" t="str">
        <f>IF(Comparison!P187='Vendor 2'!$B$1,IFERROR(VLOOKUP(A197,Comparison!A:P,2,FALSE),"0"))</f>
        <v>0</v>
      </c>
      <c r="H197" s="2" t="str">
        <f t="shared" si="12"/>
        <v>0</v>
      </c>
    </row>
    <row r="198" spans="1:8" ht="15.75" thickBot="1" x14ac:dyDescent="0.3">
      <c r="A198" s="11"/>
      <c r="B198" s="8" t="str">
        <f t="shared" si="13"/>
        <v>0</v>
      </c>
      <c r="C198" s="9">
        <v>184</v>
      </c>
      <c r="D198" s="9">
        <f t="shared" si="14"/>
        <v>0</v>
      </c>
      <c r="F198" s="2" t="str">
        <f>IF(Comparison!P188='Vendor 2'!$B$1,IFERROR(VLOOKUP(A198,Comparison!A:P,2,FALSE),"0"))</f>
        <v>0</v>
      </c>
      <c r="H198" s="2" t="str">
        <f t="shared" si="12"/>
        <v>0</v>
      </c>
    </row>
    <row r="199" spans="1:8" ht="15.75" thickBot="1" x14ac:dyDescent="0.3">
      <c r="A199" s="11"/>
      <c r="B199" s="8" t="str">
        <f t="shared" si="13"/>
        <v>0</v>
      </c>
      <c r="C199" s="9">
        <v>185</v>
      </c>
      <c r="D199" s="9">
        <f t="shared" si="14"/>
        <v>0</v>
      </c>
      <c r="F199" s="2" t="str">
        <f>IF(Comparison!P189='Vendor 2'!$B$1,IFERROR(VLOOKUP(A199,Comparison!A:P,2,FALSE),"0"))</f>
        <v>0</v>
      </c>
      <c r="H199" s="2" t="str">
        <f t="shared" si="12"/>
        <v>0</v>
      </c>
    </row>
    <row r="200" spans="1:8" ht="15.75" thickBot="1" x14ac:dyDescent="0.3">
      <c r="A200" s="11"/>
      <c r="B200" s="8" t="str">
        <f t="shared" si="13"/>
        <v>0</v>
      </c>
      <c r="C200" s="9">
        <v>186</v>
      </c>
      <c r="D200" s="9">
        <f t="shared" si="14"/>
        <v>0</v>
      </c>
      <c r="F200" s="2" t="str">
        <f>IF(Comparison!P190='Vendor 2'!$B$1,IFERROR(VLOOKUP(A200,Comparison!A:P,2,FALSE),"0"))</f>
        <v>0</v>
      </c>
      <c r="H200" s="2" t="str">
        <f t="shared" si="12"/>
        <v>0</v>
      </c>
    </row>
    <row r="201" spans="1:8" ht="15.75" thickBot="1" x14ac:dyDescent="0.3">
      <c r="A201" s="11"/>
      <c r="B201" s="8" t="str">
        <f t="shared" si="13"/>
        <v>0</v>
      </c>
      <c r="C201" s="9">
        <v>187</v>
      </c>
      <c r="D201" s="9">
        <f t="shared" si="14"/>
        <v>0</v>
      </c>
      <c r="F201" s="2" t="str">
        <f>IF(Comparison!P191='Vendor 2'!$B$1,IFERROR(VLOOKUP(A201,Comparison!A:P,2,FALSE),"0"))</f>
        <v>0</v>
      </c>
      <c r="H201" s="2" t="str">
        <f t="shared" si="12"/>
        <v>0</v>
      </c>
    </row>
    <row r="202" spans="1:8" ht="15.75" thickBot="1" x14ac:dyDescent="0.3">
      <c r="A202" s="11"/>
      <c r="B202" s="8" t="str">
        <f t="shared" si="13"/>
        <v>0</v>
      </c>
      <c r="C202" s="9">
        <v>188</v>
      </c>
      <c r="D202" s="9">
        <f t="shared" si="14"/>
        <v>0</v>
      </c>
      <c r="F202" s="2" t="str">
        <f>IF(Comparison!P192='Vendor 2'!$B$1,IFERROR(VLOOKUP(A202,Comparison!A:P,2,FALSE),"0"))</f>
        <v>0</v>
      </c>
      <c r="H202" s="2" t="str">
        <f t="shared" si="12"/>
        <v>0</v>
      </c>
    </row>
    <row r="203" spans="1:8" ht="15.75" thickBot="1" x14ac:dyDescent="0.3">
      <c r="A203" s="11"/>
      <c r="B203" s="8" t="str">
        <f t="shared" si="13"/>
        <v>0</v>
      </c>
      <c r="C203" s="9">
        <v>189</v>
      </c>
      <c r="D203" s="9">
        <f t="shared" si="14"/>
        <v>0</v>
      </c>
      <c r="F203" s="2" t="str">
        <f>IF(Comparison!P193='Vendor 2'!$B$1,IFERROR(VLOOKUP(A203,Comparison!A:P,2,FALSE),"0"))</f>
        <v>0</v>
      </c>
      <c r="H203" s="2" t="str">
        <f t="shared" si="12"/>
        <v>0</v>
      </c>
    </row>
    <row r="204" spans="1:8" ht="15.75" thickBot="1" x14ac:dyDescent="0.3">
      <c r="A204" s="11"/>
      <c r="B204" s="8" t="str">
        <f t="shared" si="13"/>
        <v>0</v>
      </c>
      <c r="C204" s="9">
        <v>190</v>
      </c>
      <c r="D204" s="9">
        <f t="shared" si="14"/>
        <v>0</v>
      </c>
      <c r="F204" s="2" t="str">
        <f>IF(Comparison!P194='Vendor 2'!$B$1,IFERROR(VLOOKUP(A204,Comparison!A:P,2,FALSE),"0"))</f>
        <v>0</v>
      </c>
      <c r="H204" s="2" t="str">
        <f t="shared" si="12"/>
        <v>0</v>
      </c>
    </row>
    <row r="205" spans="1:8" ht="15.75" thickBot="1" x14ac:dyDescent="0.3">
      <c r="A205" s="11"/>
      <c r="B205" s="8" t="str">
        <f t="shared" si="13"/>
        <v>0</v>
      </c>
      <c r="C205" s="9">
        <v>191</v>
      </c>
      <c r="D205" s="9">
        <f t="shared" si="14"/>
        <v>0</v>
      </c>
      <c r="F205" s="2" t="str">
        <f>IF(Comparison!P195='Vendor 2'!$B$1,IFERROR(VLOOKUP(A205,Comparison!A:P,2,FALSE),"0"))</f>
        <v>0</v>
      </c>
      <c r="H205" s="2" t="str">
        <f t="shared" si="12"/>
        <v>0</v>
      </c>
    </row>
    <row r="206" spans="1:8" ht="15.75" thickBot="1" x14ac:dyDescent="0.3">
      <c r="A206" s="11"/>
      <c r="B206" s="8" t="str">
        <f t="shared" ref="B206:B213" si="15">H206</f>
        <v>0</v>
      </c>
      <c r="C206" s="9">
        <v>192</v>
      </c>
      <c r="D206" s="9">
        <f t="shared" ref="D206:D213" si="16">B206*C206</f>
        <v>0</v>
      </c>
      <c r="F206" s="2" t="str">
        <f>IF(Comparison!P196='Vendor 2'!$B$1,IFERROR(VLOOKUP(A206,Comparison!A:P,2,FALSE),"0"))</f>
        <v>0</v>
      </c>
      <c r="H206" s="2" t="str">
        <f t="shared" si="12"/>
        <v>0</v>
      </c>
    </row>
    <row r="207" spans="1:8" ht="15.75" thickBot="1" x14ac:dyDescent="0.3">
      <c r="A207" s="11"/>
      <c r="B207" s="8" t="str">
        <f t="shared" si="15"/>
        <v>0</v>
      </c>
      <c r="C207" s="9">
        <v>193</v>
      </c>
      <c r="D207" s="9">
        <f t="shared" si="16"/>
        <v>0</v>
      </c>
      <c r="F207" s="2" t="str">
        <f>IF(Comparison!P197='Vendor 2'!$B$1,IFERROR(VLOOKUP(A207,Comparison!A:P,2,FALSE),"0"))</f>
        <v>0</v>
      </c>
      <c r="H207" s="2" t="str">
        <f t="shared" ref="H207:H213" si="17">IF(F207=FALSE,0,F207)</f>
        <v>0</v>
      </c>
    </row>
    <row r="208" spans="1:8" ht="15.75" thickBot="1" x14ac:dyDescent="0.3">
      <c r="A208" s="11"/>
      <c r="B208" s="8" t="str">
        <f t="shared" si="15"/>
        <v>0</v>
      </c>
      <c r="C208" s="9">
        <v>194</v>
      </c>
      <c r="D208" s="9">
        <f t="shared" si="16"/>
        <v>0</v>
      </c>
      <c r="F208" s="2" t="str">
        <f>IF(Comparison!P198='Vendor 2'!$B$1,IFERROR(VLOOKUP(A208,Comparison!A:P,2,FALSE),"0"))</f>
        <v>0</v>
      </c>
      <c r="H208" s="2" t="str">
        <f t="shared" si="17"/>
        <v>0</v>
      </c>
    </row>
    <row r="209" spans="1:8" ht="15.75" thickBot="1" x14ac:dyDescent="0.3">
      <c r="A209" s="11"/>
      <c r="B209" s="8" t="str">
        <f t="shared" si="15"/>
        <v>0</v>
      </c>
      <c r="C209" s="9">
        <v>195</v>
      </c>
      <c r="D209" s="9">
        <f t="shared" si="16"/>
        <v>0</v>
      </c>
      <c r="F209" s="2" t="str">
        <f>IF(Comparison!P199='Vendor 2'!$B$1,IFERROR(VLOOKUP(A209,Comparison!A:P,2,FALSE),"0"))</f>
        <v>0</v>
      </c>
      <c r="H209" s="2" t="str">
        <f t="shared" si="17"/>
        <v>0</v>
      </c>
    </row>
    <row r="210" spans="1:8" ht="15.75" thickBot="1" x14ac:dyDescent="0.3">
      <c r="A210" s="11"/>
      <c r="B210" s="8" t="str">
        <f t="shared" si="15"/>
        <v>0</v>
      </c>
      <c r="C210" s="9">
        <v>196</v>
      </c>
      <c r="D210" s="9">
        <f t="shared" si="16"/>
        <v>0</v>
      </c>
      <c r="F210" s="2" t="str">
        <f>IF(Comparison!P200='Vendor 2'!$B$1,IFERROR(VLOOKUP(A210,Comparison!A:P,2,FALSE),"0"))</f>
        <v>0</v>
      </c>
      <c r="H210" s="2" t="str">
        <f t="shared" si="17"/>
        <v>0</v>
      </c>
    </row>
    <row r="211" spans="1:8" ht="15.75" thickBot="1" x14ac:dyDescent="0.3">
      <c r="A211" s="11"/>
      <c r="B211" s="8" t="str">
        <f t="shared" si="15"/>
        <v>0</v>
      </c>
      <c r="C211" s="9">
        <v>197</v>
      </c>
      <c r="D211" s="9">
        <f t="shared" si="16"/>
        <v>0</v>
      </c>
      <c r="F211" s="2" t="str">
        <f>IF(Comparison!P201='Vendor 2'!$B$1,IFERROR(VLOOKUP(A211,Comparison!A:P,2,FALSE),"0"))</f>
        <v>0</v>
      </c>
      <c r="H211" s="2" t="str">
        <f t="shared" si="17"/>
        <v>0</v>
      </c>
    </row>
    <row r="212" spans="1:8" ht="15.75" thickBot="1" x14ac:dyDescent="0.3">
      <c r="A212" s="11"/>
      <c r="B212" s="8" t="str">
        <f t="shared" si="15"/>
        <v>0</v>
      </c>
      <c r="C212" s="9">
        <v>198</v>
      </c>
      <c r="D212" s="9">
        <f t="shared" si="16"/>
        <v>0</v>
      </c>
      <c r="F212" s="2" t="str">
        <f>IF(Comparison!P202='Vendor 2'!$B$1,IFERROR(VLOOKUP(A212,Comparison!A:P,2,FALSE),"0"))</f>
        <v>0</v>
      </c>
      <c r="H212" s="2" t="str">
        <f t="shared" si="17"/>
        <v>0</v>
      </c>
    </row>
    <row r="213" spans="1:8" ht="15.75" thickBot="1" x14ac:dyDescent="0.3">
      <c r="A213" s="11"/>
      <c r="B213" s="8" t="str">
        <f t="shared" si="15"/>
        <v>0</v>
      </c>
      <c r="C213" s="9">
        <v>199</v>
      </c>
      <c r="D213" s="9">
        <f t="shared" si="16"/>
        <v>0</v>
      </c>
      <c r="F213" s="2" t="str">
        <f>IF(Comparison!P203='Vendor 2'!$B$1,IFERROR(VLOOKUP(A213,Comparison!A:P,2,FALSE),"0"))</f>
        <v>0</v>
      </c>
      <c r="H213" s="2" t="str">
        <f t="shared" si="17"/>
        <v>0</v>
      </c>
    </row>
  </sheetData>
  <mergeCells count="9">
    <mergeCell ref="B7:D7"/>
    <mergeCell ref="B9:D9"/>
    <mergeCell ref="B10:D10"/>
    <mergeCell ref="B11:D11"/>
    <mergeCell ref="B1:D1"/>
    <mergeCell ref="B3:D3"/>
    <mergeCell ref="B4:D4"/>
    <mergeCell ref="B5:D5"/>
    <mergeCell ref="B6:D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13"/>
  <sheetViews>
    <sheetView workbookViewId="0">
      <selection activeCell="F1" sqref="F1:H1048576"/>
    </sheetView>
  </sheetViews>
  <sheetFormatPr defaultRowHeight="15" x14ac:dyDescent="0.25"/>
  <cols>
    <col min="1" max="1" width="44.28515625" style="2" bestFit="1" customWidth="1"/>
    <col min="2" max="2" width="4.28515625" style="2" bestFit="1" customWidth="1"/>
    <col min="3" max="3" width="9.85546875" style="2" bestFit="1" customWidth="1"/>
    <col min="4" max="4" width="7.7109375" style="2" bestFit="1" customWidth="1"/>
    <col min="5" max="5" width="9.140625" style="2"/>
    <col min="6" max="6" width="8.42578125" style="2" hidden="1" customWidth="1"/>
    <col min="7" max="8" width="0" style="2" hidden="1" customWidth="1"/>
    <col min="9" max="238" width="9.140625" style="2"/>
    <col min="239" max="239" width="56.7109375" style="2" bestFit="1" customWidth="1"/>
    <col min="240" max="252" width="9.140625" style="2"/>
    <col min="253" max="253" width="14.85546875" style="2" bestFit="1" customWidth="1"/>
    <col min="254" max="494" width="9.140625" style="2"/>
    <col min="495" max="495" width="56.7109375" style="2" bestFit="1" customWidth="1"/>
    <col min="496" max="508" width="9.140625" style="2"/>
    <col min="509" max="509" width="14.85546875" style="2" bestFit="1" customWidth="1"/>
    <col min="510" max="750" width="9.140625" style="2"/>
    <col min="751" max="751" width="56.7109375" style="2" bestFit="1" customWidth="1"/>
    <col min="752" max="764" width="9.140625" style="2"/>
    <col min="765" max="765" width="14.85546875" style="2" bestFit="1" customWidth="1"/>
    <col min="766" max="1006" width="9.140625" style="2"/>
    <col min="1007" max="1007" width="56.7109375" style="2" bestFit="1" customWidth="1"/>
    <col min="1008" max="1020" width="9.140625" style="2"/>
    <col min="1021" max="1021" width="14.85546875" style="2" bestFit="1" customWidth="1"/>
    <col min="1022" max="1262" width="9.140625" style="2"/>
    <col min="1263" max="1263" width="56.7109375" style="2" bestFit="1" customWidth="1"/>
    <col min="1264" max="1276" width="9.140625" style="2"/>
    <col min="1277" max="1277" width="14.85546875" style="2" bestFit="1" customWidth="1"/>
    <col min="1278" max="1518" width="9.140625" style="2"/>
    <col min="1519" max="1519" width="56.7109375" style="2" bestFit="1" customWidth="1"/>
    <col min="1520" max="1532" width="9.140625" style="2"/>
    <col min="1533" max="1533" width="14.85546875" style="2" bestFit="1" customWidth="1"/>
    <col min="1534" max="1774" width="9.140625" style="2"/>
    <col min="1775" max="1775" width="56.7109375" style="2" bestFit="1" customWidth="1"/>
    <col min="1776" max="1788" width="9.140625" style="2"/>
    <col min="1789" max="1789" width="14.85546875" style="2" bestFit="1" customWidth="1"/>
    <col min="1790" max="2030" width="9.140625" style="2"/>
    <col min="2031" max="2031" width="56.7109375" style="2" bestFit="1" customWidth="1"/>
    <col min="2032" max="2044" width="9.140625" style="2"/>
    <col min="2045" max="2045" width="14.85546875" style="2" bestFit="1" customWidth="1"/>
    <col min="2046" max="2286" width="9.140625" style="2"/>
    <col min="2287" max="2287" width="56.7109375" style="2" bestFit="1" customWidth="1"/>
    <col min="2288" max="2300" width="9.140625" style="2"/>
    <col min="2301" max="2301" width="14.85546875" style="2" bestFit="1" customWidth="1"/>
    <col min="2302" max="2542" width="9.140625" style="2"/>
    <col min="2543" max="2543" width="56.7109375" style="2" bestFit="1" customWidth="1"/>
    <col min="2544" max="2556" width="9.140625" style="2"/>
    <col min="2557" max="2557" width="14.85546875" style="2" bestFit="1" customWidth="1"/>
    <col min="2558" max="2798" width="9.140625" style="2"/>
    <col min="2799" max="2799" width="56.7109375" style="2" bestFit="1" customWidth="1"/>
    <col min="2800" max="2812" width="9.140625" style="2"/>
    <col min="2813" max="2813" width="14.85546875" style="2" bestFit="1" customWidth="1"/>
    <col min="2814" max="3054" width="9.140625" style="2"/>
    <col min="3055" max="3055" width="56.7109375" style="2" bestFit="1" customWidth="1"/>
    <col min="3056" max="3068" width="9.140625" style="2"/>
    <col min="3069" max="3069" width="14.85546875" style="2" bestFit="1" customWidth="1"/>
    <col min="3070" max="3310" width="9.140625" style="2"/>
    <col min="3311" max="3311" width="56.7109375" style="2" bestFit="1" customWidth="1"/>
    <col min="3312" max="3324" width="9.140625" style="2"/>
    <col min="3325" max="3325" width="14.85546875" style="2" bestFit="1" customWidth="1"/>
    <col min="3326" max="3566" width="9.140625" style="2"/>
    <col min="3567" max="3567" width="56.7109375" style="2" bestFit="1" customWidth="1"/>
    <col min="3568" max="3580" width="9.140625" style="2"/>
    <col min="3581" max="3581" width="14.85546875" style="2" bestFit="1" customWidth="1"/>
    <col min="3582" max="3822" width="9.140625" style="2"/>
    <col min="3823" max="3823" width="56.7109375" style="2" bestFit="1" customWidth="1"/>
    <col min="3824" max="3836" width="9.140625" style="2"/>
    <col min="3837" max="3837" width="14.85546875" style="2" bestFit="1" customWidth="1"/>
    <col min="3838" max="4078" width="9.140625" style="2"/>
    <col min="4079" max="4079" width="56.7109375" style="2" bestFit="1" customWidth="1"/>
    <col min="4080" max="4092" width="9.140625" style="2"/>
    <col min="4093" max="4093" width="14.85546875" style="2" bestFit="1" customWidth="1"/>
    <col min="4094" max="4334" width="9.140625" style="2"/>
    <col min="4335" max="4335" width="56.7109375" style="2" bestFit="1" customWidth="1"/>
    <col min="4336" max="4348" width="9.140625" style="2"/>
    <col min="4349" max="4349" width="14.85546875" style="2" bestFit="1" customWidth="1"/>
    <col min="4350" max="4590" width="9.140625" style="2"/>
    <col min="4591" max="4591" width="56.7109375" style="2" bestFit="1" customWidth="1"/>
    <col min="4592" max="4604" width="9.140625" style="2"/>
    <col min="4605" max="4605" width="14.85546875" style="2" bestFit="1" customWidth="1"/>
    <col min="4606" max="4846" width="9.140625" style="2"/>
    <col min="4847" max="4847" width="56.7109375" style="2" bestFit="1" customWidth="1"/>
    <col min="4848" max="4860" width="9.140625" style="2"/>
    <col min="4861" max="4861" width="14.85546875" style="2" bestFit="1" customWidth="1"/>
    <col min="4862" max="5102" width="9.140625" style="2"/>
    <col min="5103" max="5103" width="56.7109375" style="2" bestFit="1" customWidth="1"/>
    <col min="5104" max="5116" width="9.140625" style="2"/>
    <col min="5117" max="5117" width="14.85546875" style="2" bestFit="1" customWidth="1"/>
    <col min="5118" max="5358" width="9.140625" style="2"/>
    <col min="5359" max="5359" width="56.7109375" style="2" bestFit="1" customWidth="1"/>
    <col min="5360" max="5372" width="9.140625" style="2"/>
    <col min="5373" max="5373" width="14.85546875" style="2" bestFit="1" customWidth="1"/>
    <col min="5374" max="5614" width="9.140625" style="2"/>
    <col min="5615" max="5615" width="56.7109375" style="2" bestFit="1" customWidth="1"/>
    <col min="5616" max="5628" width="9.140625" style="2"/>
    <col min="5629" max="5629" width="14.85546875" style="2" bestFit="1" customWidth="1"/>
    <col min="5630" max="5870" width="9.140625" style="2"/>
    <col min="5871" max="5871" width="56.7109375" style="2" bestFit="1" customWidth="1"/>
    <col min="5872" max="5884" width="9.140625" style="2"/>
    <col min="5885" max="5885" width="14.85546875" style="2" bestFit="1" customWidth="1"/>
    <col min="5886" max="6126" width="9.140625" style="2"/>
    <col min="6127" max="6127" width="56.7109375" style="2" bestFit="1" customWidth="1"/>
    <col min="6128" max="6140" width="9.140625" style="2"/>
    <col min="6141" max="6141" width="14.85546875" style="2" bestFit="1" customWidth="1"/>
    <col min="6142" max="6382" width="9.140625" style="2"/>
    <col min="6383" max="6383" width="56.7109375" style="2" bestFit="1" customWidth="1"/>
    <col min="6384" max="6396" width="9.140625" style="2"/>
    <col min="6397" max="6397" width="14.85546875" style="2" bestFit="1" customWidth="1"/>
    <col min="6398" max="6638" width="9.140625" style="2"/>
    <col min="6639" max="6639" width="56.7109375" style="2" bestFit="1" customWidth="1"/>
    <col min="6640" max="6652" width="9.140625" style="2"/>
    <col min="6653" max="6653" width="14.85546875" style="2" bestFit="1" customWidth="1"/>
    <col min="6654" max="6894" width="9.140625" style="2"/>
    <col min="6895" max="6895" width="56.7109375" style="2" bestFit="1" customWidth="1"/>
    <col min="6896" max="6908" width="9.140625" style="2"/>
    <col min="6909" max="6909" width="14.85546875" style="2" bestFit="1" customWidth="1"/>
    <col min="6910" max="7150" width="9.140625" style="2"/>
    <col min="7151" max="7151" width="56.7109375" style="2" bestFit="1" customWidth="1"/>
    <col min="7152" max="7164" width="9.140625" style="2"/>
    <col min="7165" max="7165" width="14.85546875" style="2" bestFit="1" customWidth="1"/>
    <col min="7166" max="7406" width="9.140625" style="2"/>
    <col min="7407" max="7407" width="56.7109375" style="2" bestFit="1" customWidth="1"/>
    <col min="7408" max="7420" width="9.140625" style="2"/>
    <col min="7421" max="7421" width="14.85546875" style="2" bestFit="1" customWidth="1"/>
    <col min="7422" max="7662" width="9.140625" style="2"/>
    <col min="7663" max="7663" width="56.7109375" style="2" bestFit="1" customWidth="1"/>
    <col min="7664" max="7676" width="9.140625" style="2"/>
    <col min="7677" max="7677" width="14.85546875" style="2" bestFit="1" customWidth="1"/>
    <col min="7678" max="7918" width="9.140625" style="2"/>
    <col min="7919" max="7919" width="56.7109375" style="2" bestFit="1" customWidth="1"/>
    <col min="7920" max="7932" width="9.140625" style="2"/>
    <col min="7933" max="7933" width="14.85546875" style="2" bestFit="1" customWidth="1"/>
    <col min="7934" max="8174" width="9.140625" style="2"/>
    <col min="8175" max="8175" width="56.7109375" style="2" bestFit="1" customWidth="1"/>
    <col min="8176" max="8188" width="9.140625" style="2"/>
    <col min="8189" max="8189" width="14.85546875" style="2" bestFit="1" customWidth="1"/>
    <col min="8190" max="8430" width="9.140625" style="2"/>
    <col min="8431" max="8431" width="56.7109375" style="2" bestFit="1" customWidth="1"/>
    <col min="8432" max="8444" width="9.140625" style="2"/>
    <col min="8445" max="8445" width="14.85546875" style="2" bestFit="1" customWidth="1"/>
    <col min="8446" max="8686" width="9.140625" style="2"/>
    <col min="8687" max="8687" width="56.7109375" style="2" bestFit="1" customWidth="1"/>
    <col min="8688" max="8700" width="9.140625" style="2"/>
    <col min="8701" max="8701" width="14.85546875" style="2" bestFit="1" customWidth="1"/>
    <col min="8702" max="8942" width="9.140625" style="2"/>
    <col min="8943" max="8943" width="56.7109375" style="2" bestFit="1" customWidth="1"/>
    <col min="8944" max="8956" width="9.140625" style="2"/>
    <col min="8957" max="8957" width="14.85546875" style="2" bestFit="1" customWidth="1"/>
    <col min="8958" max="9198" width="9.140625" style="2"/>
    <col min="9199" max="9199" width="56.7109375" style="2" bestFit="1" customWidth="1"/>
    <col min="9200" max="9212" width="9.140625" style="2"/>
    <col min="9213" max="9213" width="14.85546875" style="2" bestFit="1" customWidth="1"/>
    <col min="9214" max="9454" width="9.140625" style="2"/>
    <col min="9455" max="9455" width="56.7109375" style="2" bestFit="1" customWidth="1"/>
    <col min="9456" max="9468" width="9.140625" style="2"/>
    <col min="9469" max="9469" width="14.85546875" style="2" bestFit="1" customWidth="1"/>
    <col min="9470" max="9710" width="9.140625" style="2"/>
    <col min="9711" max="9711" width="56.7109375" style="2" bestFit="1" customWidth="1"/>
    <col min="9712" max="9724" width="9.140625" style="2"/>
    <col min="9725" max="9725" width="14.85546875" style="2" bestFit="1" customWidth="1"/>
    <col min="9726" max="9966" width="9.140625" style="2"/>
    <col min="9967" max="9967" width="56.7109375" style="2" bestFit="1" customWidth="1"/>
    <col min="9968" max="9980" width="9.140625" style="2"/>
    <col min="9981" max="9981" width="14.85546875" style="2" bestFit="1" customWidth="1"/>
    <col min="9982" max="10222" width="9.140625" style="2"/>
    <col min="10223" max="10223" width="56.7109375" style="2" bestFit="1" customWidth="1"/>
    <col min="10224" max="10236" width="9.140625" style="2"/>
    <col min="10237" max="10237" width="14.85546875" style="2" bestFit="1" customWidth="1"/>
    <col min="10238" max="10478" width="9.140625" style="2"/>
    <col min="10479" max="10479" width="56.7109375" style="2" bestFit="1" customWidth="1"/>
    <col min="10480" max="10492" width="9.140625" style="2"/>
    <col min="10493" max="10493" width="14.85546875" style="2" bestFit="1" customWidth="1"/>
    <col min="10494" max="10734" width="9.140625" style="2"/>
    <col min="10735" max="10735" width="56.7109375" style="2" bestFit="1" customWidth="1"/>
    <col min="10736" max="10748" width="9.140625" style="2"/>
    <col min="10749" max="10749" width="14.85546875" style="2" bestFit="1" customWidth="1"/>
    <col min="10750" max="10990" width="9.140625" style="2"/>
    <col min="10991" max="10991" width="56.7109375" style="2" bestFit="1" customWidth="1"/>
    <col min="10992" max="11004" width="9.140625" style="2"/>
    <col min="11005" max="11005" width="14.85546875" style="2" bestFit="1" customWidth="1"/>
    <col min="11006" max="11246" width="9.140625" style="2"/>
    <col min="11247" max="11247" width="56.7109375" style="2" bestFit="1" customWidth="1"/>
    <col min="11248" max="11260" width="9.140625" style="2"/>
    <col min="11261" max="11261" width="14.85546875" style="2" bestFit="1" customWidth="1"/>
    <col min="11262" max="11502" width="9.140625" style="2"/>
    <col min="11503" max="11503" width="56.7109375" style="2" bestFit="1" customWidth="1"/>
    <col min="11504" max="11516" width="9.140625" style="2"/>
    <col min="11517" max="11517" width="14.85546875" style="2" bestFit="1" customWidth="1"/>
    <col min="11518" max="11758" width="9.140625" style="2"/>
    <col min="11759" max="11759" width="56.7109375" style="2" bestFit="1" customWidth="1"/>
    <col min="11760" max="11772" width="9.140625" style="2"/>
    <col min="11773" max="11773" width="14.85546875" style="2" bestFit="1" customWidth="1"/>
    <col min="11774" max="12014" width="9.140625" style="2"/>
    <col min="12015" max="12015" width="56.7109375" style="2" bestFit="1" customWidth="1"/>
    <col min="12016" max="12028" width="9.140625" style="2"/>
    <col min="12029" max="12029" width="14.85546875" style="2" bestFit="1" customWidth="1"/>
    <col min="12030" max="12270" width="9.140625" style="2"/>
    <col min="12271" max="12271" width="56.7109375" style="2" bestFit="1" customWidth="1"/>
    <col min="12272" max="12284" width="9.140625" style="2"/>
    <col min="12285" max="12285" width="14.85546875" style="2" bestFit="1" customWidth="1"/>
    <col min="12286" max="12526" width="9.140625" style="2"/>
    <col min="12527" max="12527" width="56.7109375" style="2" bestFit="1" customWidth="1"/>
    <col min="12528" max="12540" width="9.140625" style="2"/>
    <col min="12541" max="12541" width="14.85546875" style="2" bestFit="1" customWidth="1"/>
    <col min="12542" max="12782" width="9.140625" style="2"/>
    <col min="12783" max="12783" width="56.7109375" style="2" bestFit="1" customWidth="1"/>
    <col min="12784" max="12796" width="9.140625" style="2"/>
    <col min="12797" max="12797" width="14.85546875" style="2" bestFit="1" customWidth="1"/>
    <col min="12798" max="13038" width="9.140625" style="2"/>
    <col min="13039" max="13039" width="56.7109375" style="2" bestFit="1" customWidth="1"/>
    <col min="13040" max="13052" width="9.140625" style="2"/>
    <col min="13053" max="13053" width="14.85546875" style="2" bestFit="1" customWidth="1"/>
    <col min="13054" max="13294" width="9.140625" style="2"/>
    <col min="13295" max="13295" width="56.7109375" style="2" bestFit="1" customWidth="1"/>
    <col min="13296" max="13308" width="9.140625" style="2"/>
    <col min="13309" max="13309" width="14.85546875" style="2" bestFit="1" customWidth="1"/>
    <col min="13310" max="13550" width="9.140625" style="2"/>
    <col min="13551" max="13551" width="56.7109375" style="2" bestFit="1" customWidth="1"/>
    <col min="13552" max="13564" width="9.140625" style="2"/>
    <col min="13565" max="13565" width="14.85546875" style="2" bestFit="1" customWidth="1"/>
    <col min="13566" max="13806" width="9.140625" style="2"/>
    <col min="13807" max="13807" width="56.7109375" style="2" bestFit="1" customWidth="1"/>
    <col min="13808" max="13820" width="9.140625" style="2"/>
    <col min="13821" max="13821" width="14.85546875" style="2" bestFit="1" customWidth="1"/>
    <col min="13822" max="14062" width="9.140625" style="2"/>
    <col min="14063" max="14063" width="56.7109375" style="2" bestFit="1" customWidth="1"/>
    <col min="14064" max="14076" width="9.140625" style="2"/>
    <col min="14077" max="14077" width="14.85546875" style="2" bestFit="1" customWidth="1"/>
    <col min="14078" max="14318" width="9.140625" style="2"/>
    <col min="14319" max="14319" width="56.7109375" style="2" bestFit="1" customWidth="1"/>
    <col min="14320" max="14332" width="9.140625" style="2"/>
    <col min="14333" max="14333" width="14.85546875" style="2" bestFit="1" customWidth="1"/>
    <col min="14334" max="14574" width="9.140625" style="2"/>
    <col min="14575" max="14575" width="56.7109375" style="2" bestFit="1" customWidth="1"/>
    <col min="14576" max="14588" width="9.140625" style="2"/>
    <col min="14589" max="14589" width="14.85546875" style="2" bestFit="1" customWidth="1"/>
    <col min="14590" max="14830" width="9.140625" style="2"/>
    <col min="14831" max="14831" width="56.7109375" style="2" bestFit="1" customWidth="1"/>
    <col min="14832" max="14844" width="9.140625" style="2"/>
    <col min="14845" max="14845" width="14.85546875" style="2" bestFit="1" customWidth="1"/>
    <col min="14846" max="15086" width="9.140625" style="2"/>
    <col min="15087" max="15087" width="56.7109375" style="2" bestFit="1" customWidth="1"/>
    <col min="15088" max="15100" width="9.140625" style="2"/>
    <col min="15101" max="15101" width="14.85546875" style="2" bestFit="1" customWidth="1"/>
    <col min="15102" max="15342" width="9.140625" style="2"/>
    <col min="15343" max="15343" width="56.7109375" style="2" bestFit="1" customWidth="1"/>
    <col min="15344" max="15356" width="9.140625" style="2"/>
    <col min="15357" max="15357" width="14.85546875" style="2" bestFit="1" customWidth="1"/>
    <col min="15358" max="15598" width="9.140625" style="2"/>
    <col min="15599" max="15599" width="56.7109375" style="2" bestFit="1" customWidth="1"/>
    <col min="15600" max="15612" width="9.140625" style="2"/>
    <col min="15613" max="15613" width="14.85546875" style="2" bestFit="1" customWidth="1"/>
    <col min="15614" max="15854" width="9.140625" style="2"/>
    <col min="15855" max="15855" width="56.7109375" style="2" bestFit="1" customWidth="1"/>
    <col min="15856" max="15868" width="9.140625" style="2"/>
    <col min="15869" max="15869" width="14.85546875" style="2" bestFit="1" customWidth="1"/>
    <col min="15870" max="16110" width="9.140625" style="2"/>
    <col min="16111" max="16111" width="56.7109375" style="2" bestFit="1" customWidth="1"/>
    <col min="16112" max="16124" width="9.140625" style="2"/>
    <col min="16125" max="16125" width="14.85546875" style="2" bestFit="1" customWidth="1"/>
    <col min="16126" max="16384" width="9.140625" style="2"/>
  </cols>
  <sheetData>
    <row r="1" spans="1:8" ht="25.5" x14ac:dyDescent="0.25">
      <c r="A1" s="1" t="s">
        <v>121</v>
      </c>
      <c r="B1" s="70">
        <f>Comparison!G2</f>
        <v>0</v>
      </c>
      <c r="C1" s="70"/>
      <c r="D1" s="70"/>
    </row>
    <row r="2" spans="1:8" x14ac:dyDescent="0.25">
      <c r="A2" s="44"/>
      <c r="B2" s="44"/>
      <c r="C2" s="44"/>
      <c r="D2" s="44"/>
    </row>
    <row r="3" spans="1:8" x14ac:dyDescent="0.25">
      <c r="A3" s="46" t="s">
        <v>122</v>
      </c>
      <c r="B3" s="67" t="str">
        <f>'Vendor Info'!B10</f>
        <v>Bobs Burgers</v>
      </c>
      <c r="C3" s="67"/>
      <c r="D3" s="67"/>
    </row>
    <row r="4" spans="1:8" x14ac:dyDescent="0.25">
      <c r="A4" s="46" t="s">
        <v>123</v>
      </c>
      <c r="B4" s="67" t="str">
        <f>'Vendor Info'!B11</f>
        <v>123 Main ST</v>
      </c>
      <c r="C4" s="67"/>
      <c r="D4" s="67"/>
    </row>
    <row r="5" spans="1:8" x14ac:dyDescent="0.25">
      <c r="A5" s="46" t="s">
        <v>124</v>
      </c>
      <c r="B5" s="67" t="str">
        <f>'Vendor Info'!B12</f>
        <v xml:space="preserve">Bob </v>
      </c>
      <c r="C5" s="67"/>
      <c r="D5" s="67"/>
    </row>
    <row r="6" spans="1:8" x14ac:dyDescent="0.25">
      <c r="A6" s="46" t="s">
        <v>125</v>
      </c>
      <c r="B6" s="68">
        <f>'Vendor Info'!B13</f>
        <v>8885551211</v>
      </c>
      <c r="C6" s="69"/>
      <c r="D6" s="69"/>
    </row>
    <row r="7" spans="1:8" x14ac:dyDescent="0.25">
      <c r="A7" s="46" t="s">
        <v>126</v>
      </c>
      <c r="B7" s="67" t="str">
        <f>'Vendor Info'!B14</f>
        <v>Bob@bobs.com</v>
      </c>
      <c r="C7" s="67"/>
      <c r="D7" s="67"/>
    </row>
    <row r="8" spans="1:8" x14ac:dyDescent="0.25">
      <c r="A8" s="43"/>
      <c r="B8" s="43"/>
      <c r="C8" s="43"/>
      <c r="D8" s="43"/>
    </row>
    <row r="9" spans="1:8" x14ac:dyDescent="0.25">
      <c r="A9" s="46" t="s">
        <v>127</v>
      </c>
      <c r="B9" s="67" t="str">
        <f>'Vendor Info'!D3</f>
        <v>Jamie</v>
      </c>
      <c r="C9" s="67"/>
      <c r="D9" s="67"/>
    </row>
    <row r="10" spans="1:8" x14ac:dyDescent="0.25">
      <c r="A10" s="46" t="s">
        <v>128</v>
      </c>
      <c r="B10" s="68">
        <f>'Vendor Info'!D4</f>
        <v>8885551214</v>
      </c>
      <c r="C10" s="69"/>
      <c r="D10" s="69"/>
    </row>
    <row r="11" spans="1:8" x14ac:dyDescent="0.25">
      <c r="A11" s="46" t="s">
        <v>129</v>
      </c>
      <c r="B11" s="67">
        <f>'Vendor Info'!D5</f>
        <v>0</v>
      </c>
      <c r="C11" s="67"/>
      <c r="D11" s="67"/>
    </row>
    <row r="12" spans="1:8" x14ac:dyDescent="0.25">
      <c r="A12" s="43"/>
      <c r="B12" s="43"/>
      <c r="C12" s="43"/>
      <c r="D12" s="43"/>
    </row>
    <row r="13" spans="1:8" x14ac:dyDescent="0.25">
      <c r="A13" s="3" t="s">
        <v>3</v>
      </c>
      <c r="B13" s="4" t="s">
        <v>4</v>
      </c>
      <c r="C13" s="5" t="s">
        <v>5</v>
      </c>
      <c r="D13" s="6" t="s">
        <v>6</v>
      </c>
    </row>
    <row r="14" spans="1:8" x14ac:dyDescent="0.25">
      <c r="A14" s="7" t="s">
        <v>91</v>
      </c>
      <c r="B14" s="8">
        <f>H14</f>
        <v>0</v>
      </c>
      <c r="C14" s="9">
        <v>18.61</v>
      </c>
      <c r="D14" s="9">
        <f>B14*C14</f>
        <v>0</v>
      </c>
      <c r="F14" s="2" t="b">
        <f>IF(Comparison!P4='Vendor 2'!$B$1,IFERROR(VLOOKUP(A14,Comparison!A:P,2,FALSE),"0"))</f>
        <v>0</v>
      </c>
      <c r="H14" s="2">
        <f>IF(F14=FALSE,0,F14)</f>
        <v>0</v>
      </c>
    </row>
    <row r="15" spans="1:8" x14ac:dyDescent="0.25">
      <c r="A15" s="10" t="s">
        <v>87</v>
      </c>
      <c r="B15" s="8">
        <f t="shared" ref="B15:B78" si="0">H15</f>
        <v>0</v>
      </c>
      <c r="C15" s="9">
        <v>12.36</v>
      </c>
      <c r="D15" s="9">
        <f t="shared" ref="D15:D78" si="1">B15*C15</f>
        <v>0</v>
      </c>
      <c r="F15" s="2" t="b">
        <f>IF(Comparison!P5='Vendor 2'!$B$1,IFERROR(VLOOKUP(A15,Comparison!A:P,2,FALSE),"0"))</f>
        <v>0</v>
      </c>
      <c r="H15" s="2">
        <f t="shared" ref="H15:H78" si="2">IF(F15=FALSE,0,F15)</f>
        <v>0</v>
      </c>
    </row>
    <row r="16" spans="1:8" x14ac:dyDescent="0.25">
      <c r="A16" s="7" t="s">
        <v>49</v>
      </c>
      <c r="B16" s="8">
        <f t="shared" si="0"/>
        <v>18</v>
      </c>
      <c r="C16" s="9">
        <v>14.99</v>
      </c>
      <c r="D16" s="9">
        <f t="shared" si="1"/>
        <v>269.82</v>
      </c>
      <c r="F16" s="2">
        <f>IF(Comparison!P6='Vendor 2'!$B$1,IFERROR(VLOOKUP(A16,Comparison!A:P,2,FALSE),"0"))</f>
        <v>18</v>
      </c>
      <c r="H16" s="2">
        <f t="shared" si="2"/>
        <v>18</v>
      </c>
    </row>
    <row r="17" spans="1:8" x14ac:dyDescent="0.25">
      <c r="A17" s="10" t="s">
        <v>83</v>
      </c>
      <c r="B17" s="8">
        <f t="shared" si="0"/>
        <v>18</v>
      </c>
      <c r="C17" s="9">
        <v>22.38</v>
      </c>
      <c r="D17" s="9">
        <f t="shared" si="1"/>
        <v>402.84</v>
      </c>
      <c r="F17" s="2">
        <f>IF(Comparison!P7='Vendor 2'!$B$1,IFERROR(VLOOKUP(A17,Comparison!A:P,2,FALSE),"0"))</f>
        <v>18</v>
      </c>
      <c r="H17" s="2">
        <f t="shared" si="2"/>
        <v>18</v>
      </c>
    </row>
    <row r="18" spans="1:8" x14ac:dyDescent="0.25">
      <c r="A18" s="7" t="s">
        <v>88</v>
      </c>
      <c r="B18" s="8">
        <f t="shared" si="0"/>
        <v>0</v>
      </c>
      <c r="C18" s="9">
        <v>14.43</v>
      </c>
      <c r="D18" s="9">
        <f t="shared" si="1"/>
        <v>0</v>
      </c>
      <c r="F18" s="2" t="b">
        <f>IF(Comparison!P8='Vendor 2'!$B$1,IFERROR(VLOOKUP(A18,Comparison!A:P,2,FALSE),"0"))</f>
        <v>0</v>
      </c>
      <c r="H18" s="2">
        <f t="shared" si="2"/>
        <v>0</v>
      </c>
    </row>
    <row r="19" spans="1:8" x14ac:dyDescent="0.25">
      <c r="A19" s="10" t="s">
        <v>63</v>
      </c>
      <c r="B19" s="8">
        <f t="shared" si="0"/>
        <v>0</v>
      </c>
      <c r="C19" s="9">
        <v>9.99</v>
      </c>
      <c r="D19" s="9">
        <f t="shared" si="1"/>
        <v>0</v>
      </c>
      <c r="F19" s="2" t="b">
        <f>IF(Comparison!P9='Vendor 2'!$B$1,IFERROR(VLOOKUP(A19,Comparison!A:P,2,FALSE),"0"))</f>
        <v>0</v>
      </c>
      <c r="H19" s="2">
        <f t="shared" si="2"/>
        <v>0</v>
      </c>
    </row>
    <row r="20" spans="1:8" x14ac:dyDescent="0.25">
      <c r="A20" s="7" t="s">
        <v>27</v>
      </c>
      <c r="B20" s="8">
        <f t="shared" si="0"/>
        <v>0</v>
      </c>
      <c r="C20" s="9">
        <v>20.49</v>
      </c>
      <c r="D20" s="9">
        <f t="shared" si="1"/>
        <v>0</v>
      </c>
      <c r="F20" s="2" t="b">
        <f>IF(Comparison!P10='Vendor 2'!$B$1,IFERROR(VLOOKUP(A20,Comparison!A:P,2,FALSE),"0"))</f>
        <v>0</v>
      </c>
      <c r="H20" s="2">
        <f t="shared" si="2"/>
        <v>0</v>
      </c>
    </row>
    <row r="21" spans="1:8" x14ac:dyDescent="0.25">
      <c r="A21" s="10" t="s">
        <v>45</v>
      </c>
      <c r="B21" s="8">
        <f t="shared" si="0"/>
        <v>0</v>
      </c>
      <c r="C21" s="9">
        <v>9.99</v>
      </c>
      <c r="D21" s="9">
        <f t="shared" si="1"/>
        <v>0</v>
      </c>
      <c r="F21" s="2" t="b">
        <f>IF(Comparison!P11='Vendor 2'!$B$1,IFERROR(VLOOKUP(A21,Comparison!A:P,2,FALSE),"0"))</f>
        <v>0</v>
      </c>
      <c r="H21" s="2">
        <f t="shared" si="2"/>
        <v>0</v>
      </c>
    </row>
    <row r="22" spans="1:8" x14ac:dyDescent="0.25">
      <c r="A22" s="7" t="s">
        <v>41</v>
      </c>
      <c r="B22" s="8">
        <f t="shared" si="0"/>
        <v>0</v>
      </c>
      <c r="C22" s="9">
        <v>15.97</v>
      </c>
      <c r="D22" s="9">
        <f t="shared" si="1"/>
        <v>0</v>
      </c>
      <c r="F22" s="2" t="b">
        <f>IF(Comparison!P12='Vendor 2'!$B$1,IFERROR(VLOOKUP(A22,Comparison!A:P,2,FALSE),"0"))</f>
        <v>0</v>
      </c>
      <c r="H22" s="2">
        <f t="shared" si="2"/>
        <v>0</v>
      </c>
    </row>
    <row r="23" spans="1:8" x14ac:dyDescent="0.25">
      <c r="A23" s="10" t="s">
        <v>23</v>
      </c>
      <c r="B23" s="8">
        <f t="shared" si="0"/>
        <v>0</v>
      </c>
      <c r="C23" s="9">
        <v>8.99</v>
      </c>
      <c r="D23" s="9">
        <f t="shared" si="1"/>
        <v>0</v>
      </c>
      <c r="F23" s="2" t="b">
        <f>IF(Comparison!P13='Vendor 2'!$B$1,IFERROR(VLOOKUP(A23,Comparison!A:P,2,FALSE),"0"))</f>
        <v>0</v>
      </c>
      <c r="H23" s="2">
        <f t="shared" si="2"/>
        <v>0</v>
      </c>
    </row>
    <row r="24" spans="1:8" x14ac:dyDescent="0.25">
      <c r="A24" s="7" t="s">
        <v>51</v>
      </c>
      <c r="B24" s="8">
        <f t="shared" si="0"/>
        <v>7</v>
      </c>
      <c r="C24" s="9">
        <v>23.97</v>
      </c>
      <c r="D24" s="9">
        <f t="shared" si="1"/>
        <v>167.79</v>
      </c>
      <c r="F24" s="2">
        <f>IF(Comparison!P14='Vendor 2'!$B$1,IFERROR(VLOOKUP(A24,Comparison!A:P,2,FALSE),"0"))</f>
        <v>7</v>
      </c>
      <c r="H24" s="2">
        <f t="shared" si="2"/>
        <v>7</v>
      </c>
    </row>
    <row r="25" spans="1:8" x14ac:dyDescent="0.25">
      <c r="A25" s="10" t="s">
        <v>61</v>
      </c>
      <c r="B25" s="8">
        <f t="shared" si="0"/>
        <v>6</v>
      </c>
      <c r="C25" s="9">
        <v>15.99</v>
      </c>
      <c r="D25" s="9">
        <f t="shared" si="1"/>
        <v>95.94</v>
      </c>
      <c r="F25" s="2">
        <f>IF(Comparison!P15='Vendor 2'!$B$1,IFERROR(VLOOKUP(A25,Comparison!A:P,2,FALSE),"0"))</f>
        <v>6</v>
      </c>
      <c r="H25" s="2">
        <f t="shared" si="2"/>
        <v>6</v>
      </c>
    </row>
    <row r="26" spans="1:8" x14ac:dyDescent="0.25">
      <c r="A26" s="7" t="s">
        <v>69</v>
      </c>
      <c r="B26" s="8">
        <f t="shared" si="0"/>
        <v>4</v>
      </c>
      <c r="C26" s="9">
        <v>20.73</v>
      </c>
      <c r="D26" s="9">
        <f t="shared" si="1"/>
        <v>82.92</v>
      </c>
      <c r="F26" s="2">
        <f>IF(Comparison!P16='Vendor 2'!$B$1,IFERROR(VLOOKUP(A26,Comparison!A:P,2,FALSE),"0"))</f>
        <v>4</v>
      </c>
      <c r="H26" s="2">
        <f t="shared" si="2"/>
        <v>4</v>
      </c>
    </row>
    <row r="27" spans="1:8" x14ac:dyDescent="0.25">
      <c r="A27" s="10" t="s">
        <v>22</v>
      </c>
      <c r="B27" s="8">
        <f t="shared" si="0"/>
        <v>3</v>
      </c>
      <c r="C27" s="9">
        <v>8.17</v>
      </c>
      <c r="D27" s="9">
        <f t="shared" si="1"/>
        <v>24.509999999999998</v>
      </c>
      <c r="F27" s="2">
        <f>IF(Comparison!P17='Vendor 2'!$B$1,IFERROR(VLOOKUP(A27,Comparison!A:P,2,FALSE),"0"))</f>
        <v>3</v>
      </c>
      <c r="H27" s="2">
        <f t="shared" si="2"/>
        <v>3</v>
      </c>
    </row>
    <row r="28" spans="1:8" x14ac:dyDescent="0.25">
      <c r="A28" s="7" t="s">
        <v>50</v>
      </c>
      <c r="B28" s="8">
        <f t="shared" si="0"/>
        <v>3</v>
      </c>
      <c r="C28" s="9">
        <v>20.05</v>
      </c>
      <c r="D28" s="9">
        <f t="shared" si="1"/>
        <v>60.150000000000006</v>
      </c>
      <c r="F28" s="2">
        <f>IF(Comparison!P18='Vendor 2'!$B$1,IFERROR(VLOOKUP(A28,Comparison!A:P,2,FALSE),"0"))</f>
        <v>3</v>
      </c>
      <c r="H28" s="2">
        <f t="shared" si="2"/>
        <v>3</v>
      </c>
    </row>
    <row r="29" spans="1:8" x14ac:dyDescent="0.25">
      <c r="A29" s="10" t="s">
        <v>70</v>
      </c>
      <c r="B29" s="8">
        <f t="shared" si="0"/>
        <v>3</v>
      </c>
      <c r="C29" s="9">
        <v>28.93</v>
      </c>
      <c r="D29" s="9">
        <f t="shared" si="1"/>
        <v>86.789999999999992</v>
      </c>
      <c r="F29" s="2">
        <f>IF(Comparison!P19='Vendor 2'!$B$1,IFERROR(VLOOKUP(A29,Comparison!A:P,2,FALSE),"0"))</f>
        <v>3</v>
      </c>
      <c r="H29" s="2">
        <f t="shared" si="2"/>
        <v>3</v>
      </c>
    </row>
    <row r="30" spans="1:8" ht="15.75" thickBot="1" x14ac:dyDescent="0.3">
      <c r="A30" s="11" t="s">
        <v>76</v>
      </c>
      <c r="B30" s="8">
        <f t="shared" si="0"/>
        <v>3</v>
      </c>
      <c r="C30" s="9">
        <v>39.69</v>
      </c>
      <c r="D30" s="9">
        <f t="shared" si="1"/>
        <v>119.07</v>
      </c>
      <c r="F30" s="2">
        <f>IF(Comparison!P20='Vendor 2'!$B$1,IFERROR(VLOOKUP(A30,Comparison!A:P,2,FALSE),"0"))</f>
        <v>3</v>
      </c>
      <c r="H30" s="2">
        <f t="shared" si="2"/>
        <v>3</v>
      </c>
    </row>
    <row r="31" spans="1:8" x14ac:dyDescent="0.25">
      <c r="A31" s="7" t="s">
        <v>90</v>
      </c>
      <c r="B31" s="8">
        <f t="shared" si="0"/>
        <v>3</v>
      </c>
      <c r="C31" s="9">
        <v>18.760000000000002</v>
      </c>
      <c r="D31" s="9">
        <f t="shared" si="1"/>
        <v>56.28</v>
      </c>
      <c r="F31" s="2">
        <f>IF(Comparison!P21='Vendor 2'!$B$1,IFERROR(VLOOKUP(A31,Comparison!A:P,2,FALSE),"0"))</f>
        <v>3</v>
      </c>
      <c r="H31" s="2">
        <f t="shared" si="2"/>
        <v>3</v>
      </c>
    </row>
    <row r="32" spans="1:8" x14ac:dyDescent="0.25">
      <c r="A32" s="10" t="s">
        <v>105</v>
      </c>
      <c r="B32" s="8">
        <f t="shared" si="0"/>
        <v>3</v>
      </c>
      <c r="C32" s="9">
        <v>156.93</v>
      </c>
      <c r="D32" s="9">
        <f t="shared" si="1"/>
        <v>470.79</v>
      </c>
      <c r="F32" s="2">
        <f>IF(Comparison!P22='Vendor 2'!$B$1,IFERROR(VLOOKUP(A32,Comparison!A:P,2,FALSE),"0"))</f>
        <v>3</v>
      </c>
      <c r="H32" s="2">
        <f t="shared" si="2"/>
        <v>3</v>
      </c>
    </row>
    <row r="33" spans="1:8" x14ac:dyDescent="0.25">
      <c r="A33" s="7" t="s">
        <v>26</v>
      </c>
      <c r="B33" s="8">
        <f t="shared" si="0"/>
        <v>2</v>
      </c>
      <c r="C33" s="9">
        <v>10.35</v>
      </c>
      <c r="D33" s="9">
        <f t="shared" si="1"/>
        <v>20.7</v>
      </c>
      <c r="F33" s="2">
        <f>IF(Comparison!P23='Vendor 2'!$B$1,IFERROR(VLOOKUP(A33,Comparison!A:P,2,FALSE),"0"))</f>
        <v>2</v>
      </c>
      <c r="H33" s="2">
        <f t="shared" si="2"/>
        <v>2</v>
      </c>
    </row>
    <row r="34" spans="1:8" x14ac:dyDescent="0.25">
      <c r="A34" s="10" t="s">
        <v>55</v>
      </c>
      <c r="B34" s="8">
        <f t="shared" si="0"/>
        <v>2</v>
      </c>
      <c r="C34" s="9">
        <v>18.2</v>
      </c>
      <c r="D34" s="9">
        <f t="shared" si="1"/>
        <v>36.4</v>
      </c>
      <c r="F34" s="2">
        <f>IF(Comparison!P24='Vendor 2'!$B$1,IFERROR(VLOOKUP(A34,Comparison!A:P,2,FALSE),"0"))</f>
        <v>2</v>
      </c>
      <c r="H34" s="2">
        <f t="shared" si="2"/>
        <v>2</v>
      </c>
    </row>
    <row r="35" spans="1:8" x14ac:dyDescent="0.25">
      <c r="A35" s="7" t="s">
        <v>72</v>
      </c>
      <c r="B35" s="8">
        <f t="shared" si="0"/>
        <v>2</v>
      </c>
      <c r="C35" s="9">
        <v>17.54</v>
      </c>
      <c r="D35" s="9">
        <f t="shared" si="1"/>
        <v>35.08</v>
      </c>
      <c r="F35" s="2">
        <f>IF(Comparison!P25='Vendor 2'!$B$1,IFERROR(VLOOKUP(A35,Comparison!A:P,2,FALSE),"0"))</f>
        <v>2</v>
      </c>
      <c r="H35" s="2">
        <f t="shared" si="2"/>
        <v>2</v>
      </c>
    </row>
    <row r="36" spans="1:8" x14ac:dyDescent="0.25">
      <c r="A36" s="10" t="s">
        <v>89</v>
      </c>
      <c r="B36" s="8">
        <f t="shared" si="0"/>
        <v>2</v>
      </c>
      <c r="C36" s="9">
        <v>19.18</v>
      </c>
      <c r="D36" s="9">
        <f t="shared" si="1"/>
        <v>38.36</v>
      </c>
      <c r="F36" s="2">
        <f>IF(Comparison!P26='Vendor 2'!$B$1,IFERROR(VLOOKUP(A36,Comparison!A:P,2,FALSE),"0"))</f>
        <v>2</v>
      </c>
      <c r="H36" s="2">
        <f t="shared" si="2"/>
        <v>2</v>
      </c>
    </row>
    <row r="37" spans="1:8" x14ac:dyDescent="0.25">
      <c r="A37" s="7" t="s">
        <v>100</v>
      </c>
      <c r="B37" s="8">
        <f t="shared" si="0"/>
        <v>2</v>
      </c>
      <c r="C37" s="9">
        <v>55.26</v>
      </c>
      <c r="D37" s="9">
        <f t="shared" si="1"/>
        <v>110.52</v>
      </c>
      <c r="F37" s="2">
        <f>IF(Comparison!P27='Vendor 2'!$B$1,IFERROR(VLOOKUP(A37,Comparison!A:P,2,FALSE),"0"))</f>
        <v>2</v>
      </c>
      <c r="H37" s="2">
        <f t="shared" si="2"/>
        <v>2</v>
      </c>
    </row>
    <row r="38" spans="1:8" x14ac:dyDescent="0.25">
      <c r="A38" s="10" t="s">
        <v>103</v>
      </c>
      <c r="B38" s="8">
        <f t="shared" si="0"/>
        <v>2</v>
      </c>
      <c r="C38" s="9">
        <v>45.22</v>
      </c>
      <c r="D38" s="9">
        <f t="shared" si="1"/>
        <v>90.44</v>
      </c>
      <c r="F38" s="2">
        <f>IF(Comparison!P28='Vendor 2'!$B$1,IFERROR(VLOOKUP(A38,Comparison!A:P,2,FALSE),"0"))</f>
        <v>2</v>
      </c>
      <c r="H38" s="2">
        <f t="shared" si="2"/>
        <v>2</v>
      </c>
    </row>
    <row r="39" spans="1:8" x14ac:dyDescent="0.25">
      <c r="A39" s="7" t="s">
        <v>104</v>
      </c>
      <c r="B39" s="8">
        <f t="shared" si="0"/>
        <v>2</v>
      </c>
      <c r="C39" s="9">
        <v>46.85</v>
      </c>
      <c r="D39" s="9">
        <f t="shared" si="1"/>
        <v>93.7</v>
      </c>
      <c r="F39" s="2">
        <f>IF(Comparison!P29='Vendor 2'!$B$1,IFERROR(VLOOKUP(A39,Comparison!A:P,2,FALSE),"0"))</f>
        <v>2</v>
      </c>
      <c r="H39" s="2">
        <f t="shared" si="2"/>
        <v>2</v>
      </c>
    </row>
    <row r="40" spans="1:8" x14ac:dyDescent="0.25">
      <c r="A40" s="10" t="s">
        <v>7</v>
      </c>
      <c r="B40" s="8">
        <f t="shared" si="0"/>
        <v>1</v>
      </c>
      <c r="C40" s="9">
        <v>37.89</v>
      </c>
      <c r="D40" s="9">
        <f t="shared" si="1"/>
        <v>37.89</v>
      </c>
      <c r="F40" s="2">
        <f>IF(Comparison!P30='Vendor 2'!$B$1,IFERROR(VLOOKUP(A40,Comparison!A:P,2,FALSE),"0"))</f>
        <v>1</v>
      </c>
      <c r="H40" s="2">
        <f t="shared" si="2"/>
        <v>1</v>
      </c>
    </row>
    <row r="41" spans="1:8" x14ac:dyDescent="0.25">
      <c r="A41" s="7" t="s">
        <v>9</v>
      </c>
      <c r="B41" s="8">
        <f t="shared" si="0"/>
        <v>1</v>
      </c>
      <c r="C41" s="9">
        <v>30.15</v>
      </c>
      <c r="D41" s="9">
        <f t="shared" si="1"/>
        <v>30.15</v>
      </c>
      <c r="F41" s="2">
        <f>IF(Comparison!P31='Vendor 2'!$B$1,IFERROR(VLOOKUP(A41,Comparison!A:P,2,FALSE),"0"))</f>
        <v>1</v>
      </c>
      <c r="H41" s="2">
        <f t="shared" si="2"/>
        <v>1</v>
      </c>
    </row>
    <row r="42" spans="1:8" x14ac:dyDescent="0.25">
      <c r="A42" s="10" t="s">
        <v>10</v>
      </c>
      <c r="B42" s="8">
        <f t="shared" si="0"/>
        <v>1</v>
      </c>
      <c r="C42" s="9">
        <v>26.82</v>
      </c>
      <c r="D42" s="9">
        <f t="shared" si="1"/>
        <v>26.82</v>
      </c>
      <c r="F42" s="2">
        <f>IF(Comparison!P32='Vendor 2'!$B$1,IFERROR(VLOOKUP(A42,Comparison!A:P,2,FALSE),"0"))</f>
        <v>1</v>
      </c>
      <c r="H42" s="2">
        <f t="shared" si="2"/>
        <v>1</v>
      </c>
    </row>
    <row r="43" spans="1:8" ht="15.75" thickBot="1" x14ac:dyDescent="0.3">
      <c r="A43" s="11" t="s">
        <v>11</v>
      </c>
      <c r="B43" s="8">
        <f t="shared" si="0"/>
        <v>1</v>
      </c>
      <c r="C43" s="9">
        <v>36.409999999999997</v>
      </c>
      <c r="D43" s="9">
        <f t="shared" si="1"/>
        <v>36.409999999999997</v>
      </c>
      <c r="F43" s="2">
        <f>IF(Comparison!P33='Vendor 2'!$B$1,IFERROR(VLOOKUP(A43,Comparison!A:P,2,FALSE),"0"))</f>
        <v>1</v>
      </c>
      <c r="H43" s="2">
        <f t="shared" si="2"/>
        <v>1</v>
      </c>
    </row>
    <row r="44" spans="1:8" x14ac:dyDescent="0.25">
      <c r="A44" s="7" t="s">
        <v>15</v>
      </c>
      <c r="B44" s="8">
        <f t="shared" si="0"/>
        <v>1</v>
      </c>
      <c r="C44" s="9">
        <v>8.3800000000000008</v>
      </c>
      <c r="D44" s="9">
        <f t="shared" si="1"/>
        <v>8.3800000000000008</v>
      </c>
      <c r="F44" s="2">
        <f>IF(Comparison!P34='Vendor 2'!$B$1,IFERROR(VLOOKUP(A44,Comparison!A:P,2,FALSE),"0"))</f>
        <v>1</v>
      </c>
      <c r="H44" s="2">
        <f t="shared" si="2"/>
        <v>1</v>
      </c>
    </row>
    <row r="45" spans="1:8" x14ac:dyDescent="0.25">
      <c r="A45" s="10" t="s">
        <v>17</v>
      </c>
      <c r="B45" s="8">
        <f t="shared" si="0"/>
        <v>1</v>
      </c>
      <c r="C45" s="9">
        <v>23.99</v>
      </c>
      <c r="D45" s="9">
        <f t="shared" si="1"/>
        <v>23.99</v>
      </c>
      <c r="F45" s="2">
        <f>IF(Comparison!P35='Vendor 2'!$B$1,IFERROR(VLOOKUP(A45,Comparison!A:P,2,FALSE),"0"))</f>
        <v>1</v>
      </c>
      <c r="H45" s="2">
        <f t="shared" si="2"/>
        <v>1</v>
      </c>
    </row>
    <row r="46" spans="1:8" x14ac:dyDescent="0.25">
      <c r="A46" s="7" t="s">
        <v>25</v>
      </c>
      <c r="B46" s="8">
        <f t="shared" si="0"/>
        <v>1</v>
      </c>
      <c r="C46" s="9">
        <v>11.93</v>
      </c>
      <c r="D46" s="9">
        <f t="shared" si="1"/>
        <v>11.93</v>
      </c>
      <c r="F46" s="2">
        <f>IF(Comparison!P36='Vendor 2'!$B$1,IFERROR(VLOOKUP(A46,Comparison!A:P,2,FALSE),"0"))</f>
        <v>1</v>
      </c>
      <c r="H46" s="2">
        <f t="shared" si="2"/>
        <v>1</v>
      </c>
    </row>
    <row r="47" spans="1:8" x14ac:dyDescent="0.25">
      <c r="A47" s="10" t="s">
        <v>28</v>
      </c>
      <c r="B47" s="8">
        <f t="shared" si="0"/>
        <v>1</v>
      </c>
      <c r="C47" s="9">
        <v>38.76</v>
      </c>
      <c r="D47" s="9">
        <f t="shared" si="1"/>
        <v>38.76</v>
      </c>
      <c r="F47" s="2">
        <f>IF(Comparison!P37='Vendor 2'!$B$1,IFERROR(VLOOKUP(A47,Comparison!A:P,2,FALSE),"0"))</f>
        <v>1</v>
      </c>
      <c r="H47" s="2">
        <f t="shared" si="2"/>
        <v>1</v>
      </c>
    </row>
    <row r="48" spans="1:8" x14ac:dyDescent="0.25">
      <c r="A48" s="7" t="s">
        <v>29</v>
      </c>
      <c r="B48" s="8">
        <f t="shared" si="0"/>
        <v>1</v>
      </c>
      <c r="C48" s="9">
        <v>41.32</v>
      </c>
      <c r="D48" s="9">
        <f t="shared" si="1"/>
        <v>41.32</v>
      </c>
      <c r="F48" s="2">
        <f>IF(Comparison!P38='Vendor 2'!$B$1,IFERROR(VLOOKUP(A48,Comparison!A:P,2,FALSE),"0"))</f>
        <v>1</v>
      </c>
      <c r="H48" s="2">
        <f t="shared" si="2"/>
        <v>1</v>
      </c>
    </row>
    <row r="49" spans="1:8" x14ac:dyDescent="0.25">
      <c r="A49" s="10" t="s">
        <v>32</v>
      </c>
      <c r="B49" s="8">
        <f t="shared" si="0"/>
        <v>1</v>
      </c>
      <c r="C49" s="9">
        <v>31.15</v>
      </c>
      <c r="D49" s="9">
        <f t="shared" si="1"/>
        <v>31.15</v>
      </c>
      <c r="F49" s="2">
        <f>IF(Comparison!P39='Vendor 2'!$B$1,IFERROR(VLOOKUP(A49,Comparison!A:P,2,FALSE),"0"))</f>
        <v>1</v>
      </c>
      <c r="H49" s="2">
        <f t="shared" si="2"/>
        <v>1</v>
      </c>
    </row>
    <row r="50" spans="1:8" x14ac:dyDescent="0.25">
      <c r="A50" s="7" t="s">
        <v>33</v>
      </c>
      <c r="B50" s="8">
        <f t="shared" si="0"/>
        <v>1</v>
      </c>
      <c r="C50" s="9">
        <v>12.36</v>
      </c>
      <c r="D50" s="9">
        <f t="shared" si="1"/>
        <v>12.36</v>
      </c>
      <c r="F50" s="2">
        <f>IF(Comparison!P40='Vendor 2'!$B$1,IFERROR(VLOOKUP(A50,Comparison!A:P,2,FALSE),"0"))</f>
        <v>1</v>
      </c>
      <c r="H50" s="2">
        <f t="shared" si="2"/>
        <v>1</v>
      </c>
    </row>
    <row r="51" spans="1:8" x14ac:dyDescent="0.25">
      <c r="A51" s="10" t="s">
        <v>35</v>
      </c>
      <c r="B51" s="8">
        <f t="shared" si="0"/>
        <v>1</v>
      </c>
      <c r="C51" s="9">
        <v>17.989999999999998</v>
      </c>
      <c r="D51" s="9">
        <f t="shared" si="1"/>
        <v>17.989999999999998</v>
      </c>
      <c r="F51" s="2">
        <f>IF(Comparison!P41='Vendor 2'!$B$1,IFERROR(VLOOKUP(A51,Comparison!A:P,2,FALSE),"0"))</f>
        <v>1</v>
      </c>
      <c r="H51" s="2">
        <f t="shared" si="2"/>
        <v>1</v>
      </c>
    </row>
    <row r="52" spans="1:8" x14ac:dyDescent="0.25">
      <c r="A52" s="7" t="s">
        <v>40</v>
      </c>
      <c r="B52" s="8">
        <f t="shared" si="0"/>
        <v>1</v>
      </c>
      <c r="C52" s="9">
        <v>41.5</v>
      </c>
      <c r="D52" s="9">
        <f t="shared" si="1"/>
        <v>41.5</v>
      </c>
      <c r="F52" s="2">
        <f>IF(Comparison!P42='Vendor 2'!$B$1,IFERROR(VLOOKUP(A52,Comparison!A:P,2,FALSE),"0"))</f>
        <v>1</v>
      </c>
      <c r="H52" s="2">
        <f t="shared" si="2"/>
        <v>1</v>
      </c>
    </row>
    <row r="53" spans="1:8" x14ac:dyDescent="0.25">
      <c r="A53" s="10" t="s">
        <v>42</v>
      </c>
      <c r="B53" s="8">
        <f t="shared" si="0"/>
        <v>1</v>
      </c>
      <c r="C53" s="9">
        <v>25.53</v>
      </c>
      <c r="D53" s="9">
        <f t="shared" si="1"/>
        <v>25.53</v>
      </c>
      <c r="F53" s="2">
        <f>IF(Comparison!P43='Vendor 2'!$B$1,IFERROR(VLOOKUP(A53,Comparison!A:P,2,FALSE),"0"))</f>
        <v>1</v>
      </c>
      <c r="H53" s="2">
        <f t="shared" si="2"/>
        <v>1</v>
      </c>
    </row>
    <row r="54" spans="1:8" x14ac:dyDescent="0.25">
      <c r="A54" s="7" t="s">
        <v>48</v>
      </c>
      <c r="B54" s="8">
        <f t="shared" si="0"/>
        <v>1</v>
      </c>
      <c r="C54" s="9">
        <v>17.579999999999998</v>
      </c>
      <c r="D54" s="9">
        <f t="shared" si="1"/>
        <v>17.579999999999998</v>
      </c>
      <c r="F54" s="2">
        <f>IF(Comparison!P44='Vendor 2'!$B$1,IFERROR(VLOOKUP(A54,Comparison!A:P,2,FALSE),"0"))</f>
        <v>1</v>
      </c>
      <c r="H54" s="2">
        <f t="shared" si="2"/>
        <v>1</v>
      </c>
    </row>
    <row r="55" spans="1:8" x14ac:dyDescent="0.25">
      <c r="A55" s="10" t="s">
        <v>52</v>
      </c>
      <c r="B55" s="8">
        <f t="shared" si="0"/>
        <v>1</v>
      </c>
      <c r="C55" s="9">
        <v>33.25</v>
      </c>
      <c r="D55" s="9">
        <f t="shared" si="1"/>
        <v>33.25</v>
      </c>
      <c r="F55" s="2">
        <f>IF(Comparison!P45='Vendor 2'!$B$1,IFERROR(VLOOKUP(A55,Comparison!A:P,2,FALSE),"0"))</f>
        <v>1</v>
      </c>
      <c r="H55" s="2">
        <f t="shared" si="2"/>
        <v>1</v>
      </c>
    </row>
    <row r="56" spans="1:8" x14ac:dyDescent="0.25">
      <c r="A56" s="10" t="s">
        <v>53</v>
      </c>
      <c r="B56" s="8">
        <f t="shared" si="0"/>
        <v>1</v>
      </c>
      <c r="C56" s="9">
        <v>12.96</v>
      </c>
      <c r="D56" s="9">
        <f t="shared" si="1"/>
        <v>12.96</v>
      </c>
      <c r="F56" s="2">
        <f>IF(Comparison!P46='Vendor 2'!$B$1,IFERROR(VLOOKUP(A56,Comparison!A:P,2,FALSE),"0"))</f>
        <v>1</v>
      </c>
      <c r="H56" s="2">
        <f t="shared" si="2"/>
        <v>1</v>
      </c>
    </row>
    <row r="57" spans="1:8" x14ac:dyDescent="0.25">
      <c r="A57" s="7" t="s">
        <v>54</v>
      </c>
      <c r="B57" s="8">
        <f t="shared" si="0"/>
        <v>1</v>
      </c>
      <c r="C57" s="9">
        <v>14.66</v>
      </c>
      <c r="D57" s="9">
        <f t="shared" si="1"/>
        <v>14.66</v>
      </c>
      <c r="F57" s="2">
        <f>IF(Comparison!P47='Vendor 2'!$B$1,IFERROR(VLOOKUP(A57,Comparison!A:P,2,FALSE),"0"))</f>
        <v>1</v>
      </c>
      <c r="H57" s="2">
        <f t="shared" si="2"/>
        <v>1</v>
      </c>
    </row>
    <row r="58" spans="1:8" x14ac:dyDescent="0.25">
      <c r="A58" s="10" t="s">
        <v>57</v>
      </c>
      <c r="B58" s="8">
        <f t="shared" si="0"/>
        <v>1</v>
      </c>
      <c r="C58" s="9">
        <v>12.97</v>
      </c>
      <c r="D58" s="9">
        <f t="shared" si="1"/>
        <v>12.97</v>
      </c>
      <c r="F58" s="2">
        <f>IF(Comparison!P48='Vendor 2'!$B$1,IFERROR(VLOOKUP(A58,Comparison!A:P,2,FALSE),"0"))</f>
        <v>1</v>
      </c>
      <c r="H58" s="2">
        <f t="shared" si="2"/>
        <v>1</v>
      </c>
    </row>
    <row r="59" spans="1:8" x14ac:dyDescent="0.25">
      <c r="A59" s="7" t="s">
        <v>58</v>
      </c>
      <c r="B59" s="8">
        <f t="shared" si="0"/>
        <v>1</v>
      </c>
      <c r="C59" s="9">
        <v>17.489999999999998</v>
      </c>
      <c r="D59" s="9">
        <f t="shared" si="1"/>
        <v>17.489999999999998</v>
      </c>
      <c r="F59" s="2">
        <f>IF(Comparison!P49='Vendor 2'!$B$1,IFERROR(VLOOKUP(A59,Comparison!A:P,2,FALSE),"0"))</f>
        <v>1</v>
      </c>
      <c r="H59" s="2">
        <f t="shared" si="2"/>
        <v>1</v>
      </c>
    </row>
    <row r="60" spans="1:8" x14ac:dyDescent="0.25">
      <c r="A60" s="10" t="s">
        <v>60</v>
      </c>
      <c r="B60" s="8">
        <f t="shared" si="0"/>
        <v>1</v>
      </c>
      <c r="C60" s="9">
        <v>19.98</v>
      </c>
      <c r="D60" s="9">
        <f t="shared" si="1"/>
        <v>19.98</v>
      </c>
      <c r="F60" s="2">
        <f>IF(Comparison!P50='Vendor 2'!$B$1,IFERROR(VLOOKUP(A60,Comparison!A:P,2,FALSE),"0"))</f>
        <v>1</v>
      </c>
      <c r="H60" s="2">
        <f t="shared" si="2"/>
        <v>1</v>
      </c>
    </row>
    <row r="61" spans="1:8" x14ac:dyDescent="0.25">
      <c r="A61" s="7" t="s">
        <v>62</v>
      </c>
      <c r="B61" s="8">
        <f t="shared" si="0"/>
        <v>1</v>
      </c>
      <c r="C61" s="9">
        <v>33.92</v>
      </c>
      <c r="D61" s="9">
        <f t="shared" si="1"/>
        <v>33.92</v>
      </c>
      <c r="F61" s="2">
        <f>IF(Comparison!P51='Vendor 2'!$B$1,IFERROR(VLOOKUP(A61,Comparison!A:P,2,FALSE),"0"))</f>
        <v>1</v>
      </c>
      <c r="H61" s="2">
        <f t="shared" si="2"/>
        <v>1</v>
      </c>
    </row>
    <row r="62" spans="1:8" x14ac:dyDescent="0.25">
      <c r="A62" s="10" t="s">
        <v>66</v>
      </c>
      <c r="B62" s="8">
        <f t="shared" si="0"/>
        <v>1</v>
      </c>
      <c r="C62" s="9">
        <v>23.49</v>
      </c>
      <c r="D62" s="9">
        <f t="shared" si="1"/>
        <v>23.49</v>
      </c>
      <c r="F62" s="2">
        <f>IF(Comparison!P52='Vendor 2'!$B$1,IFERROR(VLOOKUP(A62,Comparison!A:P,2,FALSE),"0"))</f>
        <v>1</v>
      </c>
      <c r="H62" s="2">
        <f t="shared" si="2"/>
        <v>1</v>
      </c>
    </row>
    <row r="63" spans="1:8" x14ac:dyDescent="0.25">
      <c r="A63" s="7" t="s">
        <v>73</v>
      </c>
      <c r="B63" s="8">
        <f t="shared" si="0"/>
        <v>1</v>
      </c>
      <c r="C63" s="9">
        <v>2.12</v>
      </c>
      <c r="D63" s="9">
        <f t="shared" si="1"/>
        <v>2.12</v>
      </c>
      <c r="F63" s="2">
        <f>IF(Comparison!P53='Vendor 2'!$B$1,IFERROR(VLOOKUP(A63,Comparison!A:P,2,FALSE),"0"))</f>
        <v>1</v>
      </c>
      <c r="H63" s="2">
        <f t="shared" si="2"/>
        <v>1</v>
      </c>
    </row>
    <row r="64" spans="1:8" x14ac:dyDescent="0.25">
      <c r="A64" s="10" t="s">
        <v>75</v>
      </c>
      <c r="B64" s="8">
        <f t="shared" si="0"/>
        <v>1</v>
      </c>
      <c r="C64" s="9">
        <v>1.89</v>
      </c>
      <c r="D64" s="9">
        <f t="shared" si="1"/>
        <v>1.89</v>
      </c>
      <c r="F64" s="2">
        <f>IF(Comparison!P54='Vendor 2'!$B$1,IFERROR(VLOOKUP(A64,Comparison!A:P,2,FALSE),"0"))</f>
        <v>1</v>
      </c>
      <c r="H64" s="2">
        <f t="shared" si="2"/>
        <v>1</v>
      </c>
    </row>
    <row r="65" spans="1:8" x14ac:dyDescent="0.25">
      <c r="A65" s="7" t="s">
        <v>84</v>
      </c>
      <c r="B65" s="8">
        <f t="shared" si="0"/>
        <v>1</v>
      </c>
      <c r="C65" s="9">
        <v>17.45</v>
      </c>
      <c r="D65" s="9">
        <f t="shared" si="1"/>
        <v>17.45</v>
      </c>
      <c r="F65" s="2">
        <f>IF(Comparison!P55='Vendor 2'!$B$1,IFERROR(VLOOKUP(A65,Comparison!A:P,2,FALSE),"0"))</f>
        <v>1</v>
      </c>
      <c r="H65" s="2">
        <f t="shared" si="2"/>
        <v>1</v>
      </c>
    </row>
    <row r="66" spans="1:8" x14ac:dyDescent="0.25">
      <c r="A66" s="10" t="s">
        <v>94</v>
      </c>
      <c r="B66" s="8">
        <f t="shared" si="0"/>
        <v>1</v>
      </c>
      <c r="C66" s="9">
        <v>35.68</v>
      </c>
      <c r="D66" s="9">
        <f t="shared" si="1"/>
        <v>35.68</v>
      </c>
      <c r="F66" s="2">
        <f>IF(Comparison!P56='Vendor 2'!$B$1,IFERROR(VLOOKUP(A66,Comparison!A:P,2,FALSE),"0"))</f>
        <v>1</v>
      </c>
      <c r="H66" s="2">
        <f t="shared" si="2"/>
        <v>1</v>
      </c>
    </row>
    <row r="67" spans="1:8" x14ac:dyDescent="0.25">
      <c r="A67" s="7" t="s">
        <v>101</v>
      </c>
      <c r="B67" s="8">
        <f t="shared" si="0"/>
        <v>1</v>
      </c>
      <c r="C67" s="9">
        <v>20.91</v>
      </c>
      <c r="D67" s="9">
        <f t="shared" si="1"/>
        <v>20.91</v>
      </c>
      <c r="F67" s="2">
        <f>IF(Comparison!P57='Vendor 2'!$B$1,IFERROR(VLOOKUP(A67,Comparison!A:P,2,FALSE),"0"))</f>
        <v>1</v>
      </c>
      <c r="H67" s="2">
        <f t="shared" si="2"/>
        <v>1</v>
      </c>
    </row>
    <row r="68" spans="1:8" x14ac:dyDescent="0.25">
      <c r="A68" s="10" t="s">
        <v>8</v>
      </c>
      <c r="B68" s="8">
        <f t="shared" si="0"/>
        <v>1</v>
      </c>
      <c r="C68" s="9">
        <v>39.81</v>
      </c>
      <c r="D68" s="9">
        <f t="shared" si="1"/>
        <v>39.81</v>
      </c>
      <c r="F68" s="2">
        <f>IF(Comparison!P58='Vendor 2'!$B$1,IFERROR(VLOOKUP(A68,Comparison!A:P,2,FALSE),"0"))</f>
        <v>1</v>
      </c>
      <c r="H68" s="2">
        <f t="shared" si="2"/>
        <v>1</v>
      </c>
    </row>
    <row r="69" spans="1:8" x14ac:dyDescent="0.25">
      <c r="A69" s="7" t="s">
        <v>12</v>
      </c>
      <c r="B69" s="8">
        <f t="shared" si="0"/>
        <v>1</v>
      </c>
      <c r="C69" s="9">
        <v>29.39</v>
      </c>
      <c r="D69" s="9">
        <f t="shared" si="1"/>
        <v>29.39</v>
      </c>
      <c r="F69" s="2">
        <f>IF(Comparison!P59='Vendor 2'!$B$1,IFERROR(VLOOKUP(A69,Comparison!A:P,2,FALSE),"0"))</f>
        <v>1</v>
      </c>
      <c r="H69" s="2">
        <f t="shared" si="2"/>
        <v>1</v>
      </c>
    </row>
    <row r="70" spans="1:8" x14ac:dyDescent="0.25">
      <c r="A70" s="10" t="s">
        <v>13</v>
      </c>
      <c r="B70" s="8">
        <f t="shared" si="0"/>
        <v>1</v>
      </c>
      <c r="C70" s="9">
        <v>8.73</v>
      </c>
      <c r="D70" s="9">
        <f t="shared" si="1"/>
        <v>8.73</v>
      </c>
      <c r="F70" s="2">
        <f>IF(Comparison!P60='Vendor 2'!$B$1,IFERROR(VLOOKUP(A70,Comparison!A:P,2,FALSE),"0"))</f>
        <v>1</v>
      </c>
      <c r="H70" s="2">
        <f t="shared" si="2"/>
        <v>1</v>
      </c>
    </row>
    <row r="71" spans="1:8" ht="15.75" thickBot="1" x14ac:dyDescent="0.3">
      <c r="A71" s="11" t="s">
        <v>14</v>
      </c>
      <c r="B71" s="8">
        <f t="shared" si="0"/>
        <v>1</v>
      </c>
      <c r="C71" s="9">
        <v>17.37</v>
      </c>
      <c r="D71" s="9">
        <f t="shared" si="1"/>
        <v>17.37</v>
      </c>
      <c r="F71" s="2">
        <f>IF(Comparison!P61='Vendor 2'!$B$1,IFERROR(VLOOKUP(A71,Comparison!A:P,2,FALSE),"0"))</f>
        <v>1</v>
      </c>
      <c r="H71" s="2">
        <f t="shared" si="2"/>
        <v>1</v>
      </c>
    </row>
    <row r="72" spans="1:8" x14ac:dyDescent="0.25">
      <c r="A72" s="7" t="s">
        <v>16</v>
      </c>
      <c r="B72" s="8">
        <f t="shared" si="0"/>
        <v>1</v>
      </c>
      <c r="C72" s="9">
        <v>38.36</v>
      </c>
      <c r="D72" s="9">
        <f t="shared" si="1"/>
        <v>38.36</v>
      </c>
      <c r="F72" s="2">
        <f>IF(Comparison!P62='Vendor 2'!$B$1,IFERROR(VLOOKUP(A72,Comparison!A:P,2,FALSE),"0"))</f>
        <v>1</v>
      </c>
      <c r="H72" s="2">
        <f t="shared" si="2"/>
        <v>1</v>
      </c>
    </row>
    <row r="73" spans="1:8" x14ac:dyDescent="0.25">
      <c r="A73" s="10" t="s">
        <v>18</v>
      </c>
      <c r="B73" s="8">
        <f t="shared" si="0"/>
        <v>1</v>
      </c>
      <c r="C73" s="9">
        <v>12.03</v>
      </c>
      <c r="D73" s="9">
        <f t="shared" si="1"/>
        <v>12.03</v>
      </c>
      <c r="F73" s="2">
        <f>IF(Comparison!P63='Vendor 2'!$B$1,IFERROR(VLOOKUP(A73,Comparison!A:P,2,FALSE),"0"))</f>
        <v>1</v>
      </c>
      <c r="H73" s="2">
        <f t="shared" si="2"/>
        <v>1</v>
      </c>
    </row>
    <row r="74" spans="1:8" x14ac:dyDescent="0.25">
      <c r="A74" s="7" t="s">
        <v>19</v>
      </c>
      <c r="B74" s="8">
        <f t="shared" si="0"/>
        <v>1</v>
      </c>
      <c r="C74" s="9">
        <v>18.91</v>
      </c>
      <c r="D74" s="9">
        <f t="shared" si="1"/>
        <v>18.91</v>
      </c>
      <c r="F74" s="2">
        <f>IF(Comparison!P64='Vendor 2'!$B$1,IFERROR(VLOOKUP(A74,Comparison!A:P,2,FALSE),"0"))</f>
        <v>1</v>
      </c>
      <c r="H74" s="2">
        <f t="shared" si="2"/>
        <v>1</v>
      </c>
    </row>
    <row r="75" spans="1:8" x14ac:dyDescent="0.25">
      <c r="A75" s="10" t="s">
        <v>20</v>
      </c>
      <c r="B75" s="8">
        <f t="shared" si="0"/>
        <v>1</v>
      </c>
      <c r="C75" s="9">
        <v>14.98</v>
      </c>
      <c r="D75" s="9">
        <f t="shared" si="1"/>
        <v>14.98</v>
      </c>
      <c r="F75" s="2">
        <f>IF(Comparison!P65='Vendor 2'!$B$1,IFERROR(VLOOKUP(A75,Comparison!A:P,2,FALSE),"0"))</f>
        <v>1</v>
      </c>
      <c r="H75" s="2">
        <f t="shared" si="2"/>
        <v>1</v>
      </c>
    </row>
    <row r="76" spans="1:8" x14ac:dyDescent="0.25">
      <c r="A76" s="7" t="s">
        <v>21</v>
      </c>
      <c r="B76" s="8">
        <f t="shared" si="0"/>
        <v>1</v>
      </c>
      <c r="C76" s="9">
        <v>19408</v>
      </c>
      <c r="D76" s="9">
        <f t="shared" si="1"/>
        <v>19408</v>
      </c>
      <c r="F76" s="2">
        <f>IF(Comparison!P66='Vendor 2'!$B$1,IFERROR(VLOOKUP(A76,Comparison!A:P,2,FALSE),"0"))</f>
        <v>1</v>
      </c>
      <c r="H76" s="2">
        <f t="shared" si="2"/>
        <v>1</v>
      </c>
    </row>
    <row r="77" spans="1:8" x14ac:dyDescent="0.25">
      <c r="A77" s="10" t="s">
        <v>24</v>
      </c>
      <c r="B77" s="8">
        <f t="shared" si="0"/>
        <v>1</v>
      </c>
      <c r="C77" s="9">
        <v>25.8</v>
      </c>
      <c r="D77" s="9">
        <f t="shared" si="1"/>
        <v>25.8</v>
      </c>
      <c r="F77" s="2">
        <f>IF(Comparison!P67='Vendor 2'!$B$1,IFERROR(VLOOKUP(A77,Comparison!A:P,2,FALSE),"0"))</f>
        <v>1</v>
      </c>
      <c r="H77" s="2">
        <f t="shared" si="2"/>
        <v>1</v>
      </c>
    </row>
    <row r="78" spans="1:8" x14ac:dyDescent="0.25">
      <c r="A78" s="7" t="s">
        <v>30</v>
      </c>
      <c r="B78" s="8">
        <f t="shared" si="0"/>
        <v>1</v>
      </c>
      <c r="C78" s="9">
        <v>14.46</v>
      </c>
      <c r="D78" s="9">
        <f t="shared" si="1"/>
        <v>14.46</v>
      </c>
      <c r="F78" s="2">
        <f>IF(Comparison!P68='Vendor 2'!$B$1,IFERROR(VLOOKUP(A78,Comparison!A:P,2,FALSE),"0"))</f>
        <v>1</v>
      </c>
      <c r="H78" s="2">
        <f t="shared" si="2"/>
        <v>1</v>
      </c>
    </row>
    <row r="79" spans="1:8" x14ac:dyDescent="0.25">
      <c r="A79" s="10" t="s">
        <v>31</v>
      </c>
      <c r="B79" s="8">
        <f t="shared" ref="B79:B142" si="3">H79</f>
        <v>1</v>
      </c>
      <c r="C79" s="9">
        <v>57.01</v>
      </c>
      <c r="D79" s="9">
        <f t="shared" ref="D79:D142" si="4">B79*C79</f>
        <v>57.01</v>
      </c>
      <c r="F79" s="2">
        <f>IF(Comparison!P69='Vendor 2'!$B$1,IFERROR(VLOOKUP(A79,Comparison!A:P,2,FALSE),"0"))</f>
        <v>1</v>
      </c>
      <c r="H79" s="2">
        <f t="shared" ref="H79:H142" si="5">IF(F79=FALSE,0,F79)</f>
        <v>1</v>
      </c>
    </row>
    <row r="80" spans="1:8" x14ac:dyDescent="0.25">
      <c r="A80" s="7" t="s">
        <v>34</v>
      </c>
      <c r="B80" s="8">
        <f t="shared" si="3"/>
        <v>1</v>
      </c>
      <c r="C80" s="9">
        <v>19.440000000000001</v>
      </c>
      <c r="D80" s="9">
        <f t="shared" si="4"/>
        <v>19.440000000000001</v>
      </c>
      <c r="F80" s="2">
        <f>IF(Comparison!P70='Vendor 2'!$B$1,IFERROR(VLOOKUP(A80,Comparison!A:P,2,FALSE),"0"))</f>
        <v>1</v>
      </c>
      <c r="H80" s="2">
        <f t="shared" si="5"/>
        <v>1</v>
      </c>
    </row>
    <row r="81" spans="1:8" x14ac:dyDescent="0.25">
      <c r="A81" s="10" t="s">
        <v>36</v>
      </c>
      <c r="B81" s="8">
        <f t="shared" si="3"/>
        <v>1</v>
      </c>
      <c r="C81" s="9">
        <v>33.909999999999997</v>
      </c>
      <c r="D81" s="9">
        <f t="shared" si="4"/>
        <v>33.909999999999997</v>
      </c>
      <c r="F81" s="2">
        <f>IF(Comparison!P71='Vendor 2'!$B$1,IFERROR(VLOOKUP(A81,Comparison!A:P,2,FALSE),"0"))</f>
        <v>1</v>
      </c>
      <c r="H81" s="2">
        <f t="shared" si="5"/>
        <v>1</v>
      </c>
    </row>
    <row r="82" spans="1:8" x14ac:dyDescent="0.25">
      <c r="A82" s="7" t="s">
        <v>37</v>
      </c>
      <c r="B82" s="8">
        <f t="shared" si="3"/>
        <v>1</v>
      </c>
      <c r="C82" s="9">
        <v>27.87</v>
      </c>
      <c r="D82" s="9">
        <f t="shared" si="4"/>
        <v>27.87</v>
      </c>
      <c r="F82" s="2">
        <f>IF(Comparison!P72='Vendor 2'!$B$1,IFERROR(VLOOKUP(A82,Comparison!A:P,2,FALSE),"0"))</f>
        <v>1</v>
      </c>
      <c r="H82" s="2">
        <f t="shared" si="5"/>
        <v>1</v>
      </c>
    </row>
    <row r="83" spans="1:8" x14ac:dyDescent="0.25">
      <c r="A83" s="10" t="s">
        <v>38</v>
      </c>
      <c r="B83" s="8">
        <f t="shared" si="3"/>
        <v>1</v>
      </c>
      <c r="C83" s="9">
        <v>14.37</v>
      </c>
      <c r="D83" s="9">
        <f t="shared" si="4"/>
        <v>14.37</v>
      </c>
      <c r="F83" s="2">
        <f>IF(Comparison!P73='Vendor 2'!$B$1,IFERROR(VLOOKUP(A83,Comparison!A:P,2,FALSE),"0"))</f>
        <v>1</v>
      </c>
      <c r="H83" s="2">
        <f t="shared" si="5"/>
        <v>1</v>
      </c>
    </row>
    <row r="84" spans="1:8" ht="15.75" thickBot="1" x14ac:dyDescent="0.3">
      <c r="A84" s="11" t="s">
        <v>39</v>
      </c>
      <c r="B84" s="8">
        <f t="shared" si="3"/>
        <v>1</v>
      </c>
      <c r="C84" s="9">
        <v>53.21</v>
      </c>
      <c r="D84" s="9">
        <f t="shared" si="4"/>
        <v>53.21</v>
      </c>
      <c r="F84" s="2">
        <f>IF(Comparison!P74='Vendor 2'!$B$1,IFERROR(VLOOKUP(A84,Comparison!A:P,2,FALSE),"0"))</f>
        <v>1</v>
      </c>
      <c r="H84" s="2">
        <f t="shared" si="5"/>
        <v>1</v>
      </c>
    </row>
    <row r="85" spans="1:8" x14ac:dyDescent="0.25">
      <c r="A85" s="7" t="s">
        <v>43</v>
      </c>
      <c r="B85" s="8">
        <f t="shared" si="3"/>
        <v>1</v>
      </c>
      <c r="C85" s="9">
        <v>21.82</v>
      </c>
      <c r="D85" s="9">
        <f t="shared" si="4"/>
        <v>21.82</v>
      </c>
      <c r="F85" s="2">
        <f>IF(Comparison!P75='Vendor 2'!$B$1,IFERROR(VLOOKUP(A85,Comparison!A:P,2,FALSE),"0"))</f>
        <v>1</v>
      </c>
      <c r="H85" s="2">
        <f t="shared" si="5"/>
        <v>1</v>
      </c>
    </row>
    <row r="86" spans="1:8" x14ac:dyDescent="0.25">
      <c r="A86" s="10" t="s">
        <v>44</v>
      </c>
      <c r="B86" s="8">
        <f t="shared" si="3"/>
        <v>1</v>
      </c>
      <c r="C86" s="9">
        <v>13.96</v>
      </c>
      <c r="D86" s="9">
        <f t="shared" si="4"/>
        <v>13.96</v>
      </c>
      <c r="F86" s="2">
        <f>IF(Comparison!P76='Vendor 2'!$B$1,IFERROR(VLOOKUP(A86,Comparison!A:P,2,FALSE),"0"))</f>
        <v>1</v>
      </c>
      <c r="H86" s="2">
        <f t="shared" si="5"/>
        <v>1</v>
      </c>
    </row>
    <row r="87" spans="1:8" x14ac:dyDescent="0.25">
      <c r="A87" s="7" t="s">
        <v>46</v>
      </c>
      <c r="B87" s="8">
        <f t="shared" si="3"/>
        <v>1</v>
      </c>
      <c r="C87" s="9">
        <v>20.100000000000001</v>
      </c>
      <c r="D87" s="9">
        <f t="shared" si="4"/>
        <v>20.100000000000001</v>
      </c>
      <c r="F87" s="2">
        <f>IF(Comparison!P77='Vendor 2'!$B$1,IFERROR(VLOOKUP(A87,Comparison!A:P,2,FALSE),"0"))</f>
        <v>1</v>
      </c>
      <c r="H87" s="2">
        <f t="shared" si="5"/>
        <v>1</v>
      </c>
    </row>
    <row r="88" spans="1:8" x14ac:dyDescent="0.25">
      <c r="A88" s="10" t="s">
        <v>47</v>
      </c>
      <c r="B88" s="8">
        <f t="shared" si="3"/>
        <v>1</v>
      </c>
      <c r="C88" s="9">
        <v>20.37</v>
      </c>
      <c r="D88" s="9">
        <f t="shared" si="4"/>
        <v>20.37</v>
      </c>
      <c r="F88" s="2">
        <f>IF(Comparison!P78='Vendor 2'!$B$1,IFERROR(VLOOKUP(A88,Comparison!A:P,2,FALSE),"0"))</f>
        <v>1</v>
      </c>
      <c r="H88" s="2">
        <f t="shared" si="5"/>
        <v>1</v>
      </c>
    </row>
    <row r="89" spans="1:8" x14ac:dyDescent="0.25">
      <c r="A89" s="7" t="s">
        <v>56</v>
      </c>
      <c r="B89" s="8">
        <f t="shared" si="3"/>
        <v>1</v>
      </c>
      <c r="C89" s="9">
        <v>26.28</v>
      </c>
      <c r="D89" s="9">
        <f t="shared" si="4"/>
        <v>26.28</v>
      </c>
      <c r="F89" s="2">
        <f>IF(Comparison!P79='Vendor 2'!$B$1,IFERROR(VLOOKUP(A89,Comparison!A:P,2,FALSE),"0"))</f>
        <v>1</v>
      </c>
      <c r="H89" s="2">
        <f t="shared" si="5"/>
        <v>1</v>
      </c>
    </row>
    <row r="90" spans="1:8" x14ac:dyDescent="0.25">
      <c r="A90" s="10" t="s">
        <v>59</v>
      </c>
      <c r="B90" s="8">
        <f t="shared" si="3"/>
        <v>1</v>
      </c>
      <c r="C90" s="9">
        <v>8.2799999999999994</v>
      </c>
      <c r="D90" s="9">
        <f t="shared" si="4"/>
        <v>8.2799999999999994</v>
      </c>
      <c r="F90" s="2">
        <f>IF(Comparison!P80='Vendor 2'!$B$1,IFERROR(VLOOKUP(A90,Comparison!A:P,2,FALSE),"0"))</f>
        <v>1</v>
      </c>
      <c r="H90" s="2">
        <f t="shared" si="5"/>
        <v>1</v>
      </c>
    </row>
    <row r="91" spans="1:8" x14ac:dyDescent="0.25">
      <c r="A91" s="7" t="s">
        <v>64</v>
      </c>
      <c r="B91" s="8">
        <f t="shared" si="3"/>
        <v>1</v>
      </c>
      <c r="C91" s="9">
        <v>14.43</v>
      </c>
      <c r="D91" s="9">
        <f t="shared" si="4"/>
        <v>14.43</v>
      </c>
      <c r="F91" s="2">
        <f>IF(Comparison!P81='Vendor 2'!$B$1,IFERROR(VLOOKUP(A91,Comparison!A:P,2,FALSE),"0"))</f>
        <v>1</v>
      </c>
      <c r="H91" s="2">
        <f t="shared" si="5"/>
        <v>1</v>
      </c>
    </row>
    <row r="92" spans="1:8" x14ac:dyDescent="0.25">
      <c r="A92" s="10" t="s">
        <v>65</v>
      </c>
      <c r="B92" s="8">
        <f t="shared" si="3"/>
        <v>1</v>
      </c>
      <c r="C92" s="9">
        <v>6.29</v>
      </c>
      <c r="D92" s="9">
        <f t="shared" si="4"/>
        <v>6.29</v>
      </c>
      <c r="F92" s="2">
        <f>IF(Comparison!P82='Vendor 2'!$B$1,IFERROR(VLOOKUP(A92,Comparison!A:P,2,FALSE),"0"))</f>
        <v>1</v>
      </c>
      <c r="H92" s="2">
        <f t="shared" si="5"/>
        <v>1</v>
      </c>
    </row>
    <row r="93" spans="1:8" x14ac:dyDescent="0.25">
      <c r="A93" s="7" t="s">
        <v>67</v>
      </c>
      <c r="B93" s="8">
        <f t="shared" si="3"/>
        <v>1</v>
      </c>
      <c r="C93" s="9">
        <v>16.989999999999998</v>
      </c>
      <c r="D93" s="9">
        <f t="shared" si="4"/>
        <v>16.989999999999998</v>
      </c>
      <c r="F93" s="2">
        <f>IF(Comparison!P83='Vendor 2'!$B$1,IFERROR(VLOOKUP(A93,Comparison!A:P,2,FALSE),"0"))</f>
        <v>1</v>
      </c>
      <c r="H93" s="2">
        <f t="shared" si="5"/>
        <v>1</v>
      </c>
    </row>
    <row r="94" spans="1:8" x14ac:dyDescent="0.25">
      <c r="A94" s="10" t="s">
        <v>68</v>
      </c>
      <c r="B94" s="8">
        <f t="shared" si="3"/>
        <v>1</v>
      </c>
      <c r="C94" s="9">
        <v>14.61</v>
      </c>
      <c r="D94" s="9">
        <f t="shared" si="4"/>
        <v>14.61</v>
      </c>
      <c r="F94" s="2">
        <f>IF(Comparison!P84='Vendor 2'!$B$1,IFERROR(VLOOKUP(A94,Comparison!A:P,2,FALSE),"0"))</f>
        <v>1</v>
      </c>
      <c r="H94" s="2">
        <f t="shared" si="5"/>
        <v>1</v>
      </c>
    </row>
    <row r="95" spans="1:8" x14ac:dyDescent="0.25">
      <c r="A95" s="7" t="s">
        <v>71</v>
      </c>
      <c r="B95" s="8">
        <f t="shared" si="3"/>
        <v>1</v>
      </c>
      <c r="C95" s="9">
        <v>23.26</v>
      </c>
      <c r="D95" s="9">
        <f t="shared" si="4"/>
        <v>23.26</v>
      </c>
      <c r="F95" s="2">
        <f>IF(Comparison!P85='Vendor 2'!$B$1,IFERROR(VLOOKUP(A95,Comparison!A:P,2,FALSE),"0"))</f>
        <v>1</v>
      </c>
      <c r="H95" s="2">
        <f t="shared" si="5"/>
        <v>1</v>
      </c>
    </row>
    <row r="96" spans="1:8" x14ac:dyDescent="0.25">
      <c r="A96" s="10" t="s">
        <v>74</v>
      </c>
      <c r="B96" s="8">
        <f t="shared" si="3"/>
        <v>1</v>
      </c>
      <c r="C96" s="9">
        <v>1.81</v>
      </c>
      <c r="D96" s="9">
        <f t="shared" si="4"/>
        <v>1.81</v>
      </c>
      <c r="F96" s="2">
        <f>IF(Comparison!P86='Vendor 2'!$B$1,IFERROR(VLOOKUP(A96,Comparison!A:P,2,FALSE),"0"))</f>
        <v>1</v>
      </c>
      <c r="H96" s="2">
        <f t="shared" si="5"/>
        <v>1</v>
      </c>
    </row>
    <row r="97" spans="1:8" x14ac:dyDescent="0.25">
      <c r="A97" s="10" t="s">
        <v>77</v>
      </c>
      <c r="B97" s="8">
        <f t="shared" si="3"/>
        <v>1</v>
      </c>
      <c r="C97" s="9">
        <v>43.51</v>
      </c>
      <c r="D97" s="9">
        <f t="shared" si="4"/>
        <v>43.51</v>
      </c>
      <c r="F97" s="2">
        <f>IF(Comparison!P87='Vendor 2'!$B$1,IFERROR(VLOOKUP(A97,Comparison!A:P,2,FALSE),"0"))</f>
        <v>1</v>
      </c>
      <c r="H97" s="2">
        <f t="shared" si="5"/>
        <v>1</v>
      </c>
    </row>
    <row r="98" spans="1:8" x14ac:dyDescent="0.25">
      <c r="A98" s="7" t="s">
        <v>78</v>
      </c>
      <c r="B98" s="8">
        <f t="shared" si="3"/>
        <v>1</v>
      </c>
      <c r="C98" s="9">
        <v>42.71</v>
      </c>
      <c r="D98" s="9">
        <f t="shared" si="4"/>
        <v>42.71</v>
      </c>
      <c r="F98" s="2">
        <f>IF(Comparison!P88='Vendor 2'!$B$1,IFERROR(VLOOKUP(A98,Comparison!A:P,2,FALSE),"0"))</f>
        <v>1</v>
      </c>
      <c r="H98" s="2">
        <f t="shared" si="5"/>
        <v>1</v>
      </c>
    </row>
    <row r="99" spans="1:8" x14ac:dyDescent="0.25">
      <c r="A99" s="10" t="s">
        <v>79</v>
      </c>
      <c r="B99" s="8">
        <f t="shared" si="3"/>
        <v>1</v>
      </c>
      <c r="C99" s="9">
        <v>9.98</v>
      </c>
      <c r="D99" s="9">
        <f t="shared" si="4"/>
        <v>9.98</v>
      </c>
      <c r="F99" s="2">
        <f>IF(Comparison!P89='Vendor 2'!$B$1,IFERROR(VLOOKUP(A99,Comparison!A:P,2,FALSE),"0"))</f>
        <v>1</v>
      </c>
      <c r="H99" s="2">
        <f t="shared" si="5"/>
        <v>1</v>
      </c>
    </row>
    <row r="100" spans="1:8" x14ac:dyDescent="0.25">
      <c r="A100" s="7" t="s">
        <v>80</v>
      </c>
      <c r="B100" s="8">
        <f t="shared" si="3"/>
        <v>1</v>
      </c>
      <c r="C100" s="9">
        <v>17.989999999999998</v>
      </c>
      <c r="D100" s="9">
        <f t="shared" si="4"/>
        <v>17.989999999999998</v>
      </c>
      <c r="F100" s="2">
        <f>IF(Comparison!P90='Vendor 2'!$B$1,IFERROR(VLOOKUP(A100,Comparison!A:P,2,FALSE),"0"))</f>
        <v>1</v>
      </c>
      <c r="H100" s="2">
        <f t="shared" si="5"/>
        <v>1</v>
      </c>
    </row>
    <row r="101" spans="1:8" x14ac:dyDescent="0.25">
      <c r="A101" s="10" t="s">
        <v>81</v>
      </c>
      <c r="B101" s="8">
        <f t="shared" si="3"/>
        <v>1</v>
      </c>
      <c r="C101" s="9">
        <v>35.92</v>
      </c>
      <c r="D101" s="9">
        <f t="shared" si="4"/>
        <v>35.92</v>
      </c>
      <c r="F101" s="2">
        <f>IF(Comparison!P91='Vendor 2'!$B$1,IFERROR(VLOOKUP(A101,Comparison!A:P,2,FALSE),"0"))</f>
        <v>1</v>
      </c>
      <c r="H101" s="2">
        <f t="shared" si="5"/>
        <v>1</v>
      </c>
    </row>
    <row r="102" spans="1:8" x14ac:dyDescent="0.25">
      <c r="A102" s="7" t="s">
        <v>82</v>
      </c>
      <c r="B102" s="8">
        <f t="shared" si="3"/>
        <v>1</v>
      </c>
      <c r="C102" s="9">
        <v>21.82</v>
      </c>
      <c r="D102" s="9">
        <f t="shared" si="4"/>
        <v>21.82</v>
      </c>
      <c r="F102" s="2">
        <f>IF(Comparison!P92='Vendor 2'!$B$1,IFERROR(VLOOKUP(A102,Comparison!A:P,2,FALSE),"0"))</f>
        <v>1</v>
      </c>
      <c r="H102" s="2">
        <f t="shared" si="5"/>
        <v>1</v>
      </c>
    </row>
    <row r="103" spans="1:8" x14ac:dyDescent="0.25">
      <c r="A103" s="10" t="s">
        <v>85</v>
      </c>
      <c r="B103" s="8">
        <f t="shared" si="3"/>
        <v>1</v>
      </c>
      <c r="C103" s="9">
        <v>33.24</v>
      </c>
      <c r="D103" s="9">
        <f t="shared" si="4"/>
        <v>33.24</v>
      </c>
      <c r="F103" s="2">
        <f>IF(Comparison!P93='Vendor 2'!$B$1,IFERROR(VLOOKUP(A103,Comparison!A:P,2,FALSE),"0"))</f>
        <v>1</v>
      </c>
      <c r="H103" s="2">
        <f t="shared" si="5"/>
        <v>1</v>
      </c>
    </row>
    <row r="104" spans="1:8" x14ac:dyDescent="0.25">
      <c r="A104" s="7" t="s">
        <v>86</v>
      </c>
      <c r="B104" s="8">
        <f t="shared" si="3"/>
        <v>1</v>
      </c>
      <c r="C104" s="9">
        <v>67.09</v>
      </c>
      <c r="D104" s="9">
        <f t="shared" si="4"/>
        <v>67.09</v>
      </c>
      <c r="F104" s="2">
        <f>IF(Comparison!P94='Vendor 2'!$B$1,IFERROR(VLOOKUP(A104,Comparison!A:P,2,FALSE),"0"))</f>
        <v>1</v>
      </c>
      <c r="H104" s="2">
        <f t="shared" si="5"/>
        <v>1</v>
      </c>
    </row>
    <row r="105" spans="1:8" x14ac:dyDescent="0.25">
      <c r="A105" s="10" t="s">
        <v>92</v>
      </c>
      <c r="B105" s="8">
        <f t="shared" si="3"/>
        <v>1</v>
      </c>
      <c r="C105" s="9">
        <v>5.39</v>
      </c>
      <c r="D105" s="9">
        <f t="shared" si="4"/>
        <v>5.39</v>
      </c>
      <c r="F105" s="2">
        <f>IF(Comparison!P95='Vendor 2'!$B$1,IFERROR(VLOOKUP(A105,Comparison!A:P,2,FALSE),"0"))</f>
        <v>1</v>
      </c>
      <c r="H105" s="2">
        <f t="shared" si="5"/>
        <v>1</v>
      </c>
    </row>
    <row r="106" spans="1:8" x14ac:dyDescent="0.25">
      <c r="A106" s="7" t="s">
        <v>93</v>
      </c>
      <c r="B106" s="8">
        <f t="shared" si="3"/>
        <v>1</v>
      </c>
      <c r="C106" s="9">
        <v>3.66</v>
      </c>
      <c r="D106" s="9">
        <f t="shared" si="4"/>
        <v>3.66</v>
      </c>
      <c r="F106" s="2">
        <f>IF(Comparison!P96='Vendor 2'!$B$1,IFERROR(VLOOKUP(A106,Comparison!A:P,2,FALSE),"0"))</f>
        <v>1</v>
      </c>
      <c r="H106" s="2">
        <f t="shared" si="5"/>
        <v>1</v>
      </c>
    </row>
    <row r="107" spans="1:8" x14ac:dyDescent="0.25">
      <c r="A107" s="10" t="s">
        <v>95</v>
      </c>
      <c r="B107" s="8">
        <f t="shared" si="3"/>
        <v>1</v>
      </c>
      <c r="C107" s="9">
        <v>41.77</v>
      </c>
      <c r="D107" s="9">
        <f t="shared" si="4"/>
        <v>41.77</v>
      </c>
      <c r="F107" s="2">
        <f>IF(Comparison!P97='Vendor 2'!$B$1,IFERROR(VLOOKUP(A107,Comparison!A:P,2,FALSE),"0"))</f>
        <v>1</v>
      </c>
      <c r="H107" s="2">
        <f t="shared" si="5"/>
        <v>1</v>
      </c>
    </row>
    <row r="108" spans="1:8" x14ac:dyDescent="0.25">
      <c r="A108" s="7" t="s">
        <v>96</v>
      </c>
      <c r="B108" s="8">
        <f t="shared" si="3"/>
        <v>1</v>
      </c>
      <c r="C108" s="9">
        <v>20</v>
      </c>
      <c r="D108" s="9">
        <f t="shared" si="4"/>
        <v>20</v>
      </c>
      <c r="F108" s="2">
        <f>IF(Comparison!P98='Vendor 2'!$B$1,IFERROR(VLOOKUP(A108,Comparison!A:P,2,FALSE),"0"))</f>
        <v>1</v>
      </c>
      <c r="H108" s="2">
        <f t="shared" si="5"/>
        <v>1</v>
      </c>
    </row>
    <row r="109" spans="1:8" x14ac:dyDescent="0.25">
      <c r="A109" s="10" t="s">
        <v>97</v>
      </c>
      <c r="B109" s="8">
        <f t="shared" si="3"/>
        <v>1</v>
      </c>
      <c r="C109" s="9">
        <v>2.85</v>
      </c>
      <c r="D109" s="9">
        <f t="shared" si="4"/>
        <v>2.85</v>
      </c>
      <c r="F109" s="2">
        <f>IF(Comparison!P99='Vendor 2'!$B$1,IFERROR(VLOOKUP(A109,Comparison!A:P,2,FALSE),"0"))</f>
        <v>1</v>
      </c>
      <c r="H109" s="2">
        <f t="shared" si="5"/>
        <v>1</v>
      </c>
    </row>
    <row r="110" spans="1:8" x14ac:dyDescent="0.25">
      <c r="A110" s="7" t="s">
        <v>98</v>
      </c>
      <c r="B110" s="8">
        <f t="shared" si="3"/>
        <v>1</v>
      </c>
      <c r="C110" s="9"/>
      <c r="D110" s="9">
        <f t="shared" si="4"/>
        <v>0</v>
      </c>
      <c r="F110" s="2">
        <f>IF(Comparison!P100='Vendor 2'!$B$1,IFERROR(VLOOKUP(A110,Comparison!A:P,2,FALSE),"0"))</f>
        <v>1</v>
      </c>
      <c r="H110" s="2">
        <f t="shared" si="5"/>
        <v>1</v>
      </c>
    </row>
    <row r="111" spans="1:8" x14ac:dyDescent="0.25">
      <c r="A111" s="10" t="s">
        <v>99</v>
      </c>
      <c r="B111" s="8">
        <f t="shared" si="3"/>
        <v>1</v>
      </c>
      <c r="C111" s="9">
        <v>87.99</v>
      </c>
      <c r="D111" s="9">
        <f t="shared" si="4"/>
        <v>87.99</v>
      </c>
      <c r="F111" s="2">
        <f>IF(Comparison!P101='Vendor 2'!$B$1,IFERROR(VLOOKUP(A111,Comparison!A:P,2,FALSE),"0"))</f>
        <v>1</v>
      </c>
      <c r="H111" s="2">
        <f t="shared" si="5"/>
        <v>1</v>
      </c>
    </row>
    <row r="112" spans="1:8" ht="15.75" thickBot="1" x14ac:dyDescent="0.3">
      <c r="A112" s="11" t="s">
        <v>102</v>
      </c>
      <c r="B112" s="8">
        <f t="shared" si="3"/>
        <v>1</v>
      </c>
      <c r="C112" s="9">
        <v>35.270000000000003</v>
      </c>
      <c r="D112" s="9">
        <f t="shared" si="4"/>
        <v>35.270000000000003</v>
      </c>
      <c r="F112" s="2">
        <f>IF(Comparison!P102='Vendor 2'!$B$1,IFERROR(VLOOKUP(A112,Comparison!A:P,2,FALSE),"0"))</f>
        <v>1</v>
      </c>
      <c r="H112" s="2">
        <f t="shared" si="5"/>
        <v>1</v>
      </c>
    </row>
    <row r="113" spans="1:8" x14ac:dyDescent="0.25">
      <c r="A113" s="7" t="s">
        <v>106</v>
      </c>
      <c r="B113" s="8" t="str">
        <f t="shared" si="3"/>
        <v>0</v>
      </c>
      <c r="C113" s="9" t="s">
        <v>111</v>
      </c>
      <c r="D113" s="9" t="e">
        <f t="shared" si="4"/>
        <v>#VALUE!</v>
      </c>
      <c r="F113" s="2" t="str">
        <f>IF(Comparison!P103='Vendor 2'!$B$1,IFERROR(VLOOKUP(A113,Comparison!A:P,2,FALSE),"0"))</f>
        <v>0</v>
      </c>
      <c r="H113" s="2" t="str">
        <f t="shared" si="5"/>
        <v>0</v>
      </c>
    </row>
    <row r="114" spans="1:8" x14ac:dyDescent="0.25">
      <c r="A114" s="10" t="s">
        <v>107</v>
      </c>
      <c r="B114" s="8" t="str">
        <f t="shared" si="3"/>
        <v>0</v>
      </c>
      <c r="C114" s="9" t="s">
        <v>112</v>
      </c>
      <c r="D114" s="9" t="e">
        <f t="shared" si="4"/>
        <v>#VALUE!</v>
      </c>
      <c r="F114" s="2" t="str">
        <f>IF(Comparison!P104='Vendor 2'!$B$1,IFERROR(VLOOKUP(A114,Comparison!A:P,2,FALSE),"0"))</f>
        <v>0</v>
      </c>
      <c r="H114" s="2" t="str">
        <f t="shared" si="5"/>
        <v>0</v>
      </c>
    </row>
    <row r="115" spans="1:8" x14ac:dyDescent="0.25">
      <c r="A115" s="7" t="s">
        <v>108</v>
      </c>
      <c r="B115" s="8" t="str">
        <f t="shared" si="3"/>
        <v>0</v>
      </c>
      <c r="C115" s="9" t="s">
        <v>113</v>
      </c>
      <c r="D115" s="9" t="e">
        <f t="shared" si="4"/>
        <v>#VALUE!</v>
      </c>
      <c r="F115" s="2" t="str">
        <f>IF(Comparison!P105='Vendor 2'!$B$1,IFERROR(VLOOKUP(A115,Comparison!A:P,2,FALSE),"0"))</f>
        <v>0</v>
      </c>
      <c r="H115" s="2" t="str">
        <f t="shared" si="5"/>
        <v>0</v>
      </c>
    </row>
    <row r="116" spans="1:8" x14ac:dyDescent="0.25">
      <c r="A116" s="10"/>
      <c r="B116" s="8">
        <f t="shared" si="3"/>
        <v>0</v>
      </c>
      <c r="C116" s="9">
        <v>102</v>
      </c>
      <c r="D116" s="9">
        <f t="shared" si="4"/>
        <v>0</v>
      </c>
      <c r="F116" s="2" t="b">
        <f>IF(Comparison!P106='Vendor 2'!$B$1,IFERROR(VLOOKUP(A116,Comparison!A:P,2,FALSE),"0"))</f>
        <v>0</v>
      </c>
      <c r="H116" s="2">
        <f t="shared" si="5"/>
        <v>0</v>
      </c>
    </row>
    <row r="117" spans="1:8" x14ac:dyDescent="0.25">
      <c r="A117" s="7"/>
      <c r="B117" s="8">
        <f t="shared" si="3"/>
        <v>0</v>
      </c>
      <c r="C117" s="9">
        <v>103</v>
      </c>
      <c r="D117" s="9">
        <f t="shared" si="4"/>
        <v>0</v>
      </c>
      <c r="F117" s="2" t="b">
        <f>IF(Comparison!P107='Vendor 2'!$B$1,IFERROR(VLOOKUP(A117,Comparison!A:P,2,FALSE),"0"))</f>
        <v>0</v>
      </c>
      <c r="H117" s="2">
        <f t="shared" si="5"/>
        <v>0</v>
      </c>
    </row>
    <row r="118" spans="1:8" x14ac:dyDescent="0.25">
      <c r="A118" s="10"/>
      <c r="B118" s="8">
        <f t="shared" si="3"/>
        <v>0</v>
      </c>
      <c r="C118" s="9">
        <v>104</v>
      </c>
      <c r="D118" s="9">
        <f t="shared" si="4"/>
        <v>0</v>
      </c>
      <c r="F118" s="2" t="b">
        <f>IF(Comparison!P108='Vendor 2'!$B$1,IFERROR(VLOOKUP(A118,Comparison!A:P,2,FALSE),"0"))</f>
        <v>0</v>
      </c>
      <c r="H118" s="2">
        <f t="shared" si="5"/>
        <v>0</v>
      </c>
    </row>
    <row r="119" spans="1:8" x14ac:dyDescent="0.25">
      <c r="A119" s="7"/>
      <c r="B119" s="8">
        <f t="shared" si="3"/>
        <v>0</v>
      </c>
      <c r="C119" s="9">
        <v>105</v>
      </c>
      <c r="D119" s="9">
        <f t="shared" si="4"/>
        <v>0</v>
      </c>
      <c r="F119" s="2" t="b">
        <f>IF(Comparison!P109='Vendor 2'!$B$1,IFERROR(VLOOKUP(A119,Comparison!A:P,2,FALSE),"0"))</f>
        <v>0</v>
      </c>
      <c r="H119" s="2">
        <f t="shared" si="5"/>
        <v>0</v>
      </c>
    </row>
    <row r="120" spans="1:8" x14ac:dyDescent="0.25">
      <c r="A120" s="10"/>
      <c r="B120" s="8">
        <f t="shared" si="3"/>
        <v>0</v>
      </c>
      <c r="C120" s="9">
        <v>106</v>
      </c>
      <c r="D120" s="9">
        <f t="shared" si="4"/>
        <v>0</v>
      </c>
      <c r="F120" s="2" t="b">
        <f>IF(Comparison!P110='Vendor 2'!$B$1,IFERROR(VLOOKUP(A120,Comparison!A:P,2,FALSE),"0"))</f>
        <v>0</v>
      </c>
      <c r="H120" s="2">
        <f t="shared" si="5"/>
        <v>0</v>
      </c>
    </row>
    <row r="121" spans="1:8" x14ac:dyDescent="0.25">
      <c r="A121" s="7"/>
      <c r="B121" s="8">
        <f t="shared" si="3"/>
        <v>0</v>
      </c>
      <c r="C121" s="9">
        <v>107</v>
      </c>
      <c r="D121" s="9">
        <f t="shared" si="4"/>
        <v>0</v>
      </c>
      <c r="F121" s="2" t="b">
        <f>IF(Comparison!P111='Vendor 2'!$B$1,IFERROR(VLOOKUP(A121,Comparison!A:P,2,FALSE),"0"))</f>
        <v>0</v>
      </c>
      <c r="H121" s="2">
        <f t="shared" si="5"/>
        <v>0</v>
      </c>
    </row>
    <row r="122" spans="1:8" x14ac:dyDescent="0.25">
      <c r="A122" s="10"/>
      <c r="B122" s="8">
        <f t="shared" si="3"/>
        <v>0</v>
      </c>
      <c r="C122" s="9">
        <v>108</v>
      </c>
      <c r="D122" s="9">
        <f t="shared" si="4"/>
        <v>0</v>
      </c>
      <c r="F122" s="2" t="b">
        <f>IF(Comparison!P112='Vendor 2'!$B$1,IFERROR(VLOOKUP(A122,Comparison!A:P,2,FALSE),"0"))</f>
        <v>0</v>
      </c>
      <c r="H122" s="2">
        <f t="shared" si="5"/>
        <v>0</v>
      </c>
    </row>
    <row r="123" spans="1:8" x14ac:dyDescent="0.25">
      <c r="A123" s="7"/>
      <c r="B123" s="8">
        <f t="shared" si="3"/>
        <v>0</v>
      </c>
      <c r="C123" s="9">
        <v>109</v>
      </c>
      <c r="D123" s="9">
        <f t="shared" si="4"/>
        <v>0</v>
      </c>
      <c r="F123" s="2" t="b">
        <f>IF(Comparison!P113='Vendor 2'!$B$1,IFERROR(VLOOKUP(A123,Comparison!A:P,2,FALSE),"0"))</f>
        <v>0</v>
      </c>
      <c r="H123" s="2">
        <f t="shared" si="5"/>
        <v>0</v>
      </c>
    </row>
    <row r="124" spans="1:8" x14ac:dyDescent="0.25">
      <c r="A124" s="10"/>
      <c r="B124" s="8">
        <f t="shared" si="3"/>
        <v>0</v>
      </c>
      <c r="C124" s="9">
        <v>110</v>
      </c>
      <c r="D124" s="9">
        <f t="shared" si="4"/>
        <v>0</v>
      </c>
      <c r="F124" s="2" t="b">
        <f>IF(Comparison!P114='Vendor 2'!$B$1,IFERROR(VLOOKUP(A124,Comparison!A:P,2,FALSE),"0"))</f>
        <v>0</v>
      </c>
      <c r="H124" s="2">
        <f t="shared" si="5"/>
        <v>0</v>
      </c>
    </row>
    <row r="125" spans="1:8" ht="15.75" thickBot="1" x14ac:dyDescent="0.3">
      <c r="A125" s="11"/>
      <c r="B125" s="8">
        <f t="shared" si="3"/>
        <v>0</v>
      </c>
      <c r="C125" s="9">
        <v>111</v>
      </c>
      <c r="D125" s="9">
        <f t="shared" si="4"/>
        <v>0</v>
      </c>
      <c r="F125" s="2" t="b">
        <f>IF(Comparison!P115='Vendor 2'!$B$1,IFERROR(VLOOKUP(A125,Comparison!A:P,2,FALSE),"0"))</f>
        <v>0</v>
      </c>
      <c r="H125" s="2">
        <f t="shared" si="5"/>
        <v>0</v>
      </c>
    </row>
    <row r="126" spans="1:8" x14ac:dyDescent="0.25">
      <c r="A126" s="7"/>
      <c r="B126" s="8">
        <f t="shared" si="3"/>
        <v>0</v>
      </c>
      <c r="C126" s="9">
        <v>112</v>
      </c>
      <c r="D126" s="9">
        <f t="shared" si="4"/>
        <v>0</v>
      </c>
      <c r="F126" s="2" t="b">
        <f>IF(Comparison!P116='Vendor 2'!$B$1,IFERROR(VLOOKUP(A126,Comparison!A:P,2,FALSE),"0"))</f>
        <v>0</v>
      </c>
      <c r="H126" s="2">
        <f t="shared" si="5"/>
        <v>0</v>
      </c>
    </row>
    <row r="127" spans="1:8" x14ac:dyDescent="0.25">
      <c r="A127" s="10"/>
      <c r="B127" s="8">
        <f t="shared" si="3"/>
        <v>0</v>
      </c>
      <c r="C127" s="9">
        <v>113</v>
      </c>
      <c r="D127" s="9">
        <f t="shared" si="4"/>
        <v>0</v>
      </c>
      <c r="F127" s="2" t="b">
        <f>IF(Comparison!P117='Vendor 2'!$B$1,IFERROR(VLOOKUP(A127,Comparison!A:P,2,FALSE),"0"))</f>
        <v>0</v>
      </c>
      <c r="H127" s="2">
        <f t="shared" si="5"/>
        <v>0</v>
      </c>
    </row>
    <row r="128" spans="1:8" x14ac:dyDescent="0.25">
      <c r="A128" s="7"/>
      <c r="B128" s="8">
        <f t="shared" si="3"/>
        <v>0</v>
      </c>
      <c r="C128" s="9">
        <v>114</v>
      </c>
      <c r="D128" s="9">
        <f t="shared" si="4"/>
        <v>0</v>
      </c>
      <c r="F128" s="2" t="b">
        <f>IF(Comparison!P118='Vendor 2'!$B$1,IFERROR(VLOOKUP(A128,Comparison!A:P,2,FALSE),"0"))</f>
        <v>0</v>
      </c>
      <c r="H128" s="2">
        <f t="shared" si="5"/>
        <v>0</v>
      </c>
    </row>
    <row r="129" spans="1:8" x14ac:dyDescent="0.25">
      <c r="A129" s="10"/>
      <c r="B129" s="8">
        <f t="shared" si="3"/>
        <v>0</v>
      </c>
      <c r="C129" s="9">
        <v>115</v>
      </c>
      <c r="D129" s="9">
        <f t="shared" si="4"/>
        <v>0</v>
      </c>
      <c r="F129" s="2" t="b">
        <f>IF(Comparison!P119='Vendor 2'!$B$1,IFERROR(VLOOKUP(A129,Comparison!A:P,2,FALSE),"0"))</f>
        <v>0</v>
      </c>
      <c r="H129" s="2">
        <f t="shared" si="5"/>
        <v>0</v>
      </c>
    </row>
    <row r="130" spans="1:8" x14ac:dyDescent="0.25">
      <c r="A130" s="7"/>
      <c r="B130" s="8">
        <f t="shared" si="3"/>
        <v>0</v>
      </c>
      <c r="C130" s="9">
        <v>116</v>
      </c>
      <c r="D130" s="9">
        <f t="shared" si="4"/>
        <v>0</v>
      </c>
      <c r="F130" s="2" t="b">
        <f>IF(Comparison!P120='Vendor 2'!$B$1,IFERROR(VLOOKUP(A130,Comparison!A:P,2,FALSE),"0"))</f>
        <v>0</v>
      </c>
      <c r="H130" s="2">
        <f t="shared" si="5"/>
        <v>0</v>
      </c>
    </row>
    <row r="131" spans="1:8" x14ac:dyDescent="0.25">
      <c r="A131" s="10"/>
      <c r="B131" s="8">
        <f t="shared" si="3"/>
        <v>0</v>
      </c>
      <c r="C131" s="9">
        <v>117</v>
      </c>
      <c r="D131" s="9">
        <f t="shared" si="4"/>
        <v>0</v>
      </c>
      <c r="F131" s="2" t="b">
        <f>IF(Comparison!P121='Vendor 2'!$B$1,IFERROR(VLOOKUP(A131,Comparison!A:P,2,FALSE),"0"))</f>
        <v>0</v>
      </c>
      <c r="H131" s="2">
        <f t="shared" si="5"/>
        <v>0</v>
      </c>
    </row>
    <row r="132" spans="1:8" x14ac:dyDescent="0.25">
      <c r="A132" s="7"/>
      <c r="B132" s="8">
        <f t="shared" si="3"/>
        <v>0</v>
      </c>
      <c r="C132" s="9">
        <v>118</v>
      </c>
      <c r="D132" s="9">
        <f t="shared" si="4"/>
        <v>0</v>
      </c>
      <c r="F132" s="2" t="b">
        <f>IF(Comparison!P122='Vendor 2'!$B$1,IFERROR(VLOOKUP(A132,Comparison!A:P,2,FALSE),"0"))</f>
        <v>0</v>
      </c>
      <c r="H132" s="2">
        <f t="shared" si="5"/>
        <v>0</v>
      </c>
    </row>
    <row r="133" spans="1:8" x14ac:dyDescent="0.25">
      <c r="A133" s="10"/>
      <c r="B133" s="8">
        <f t="shared" si="3"/>
        <v>0</v>
      </c>
      <c r="C133" s="9">
        <v>119</v>
      </c>
      <c r="D133" s="9">
        <f t="shared" si="4"/>
        <v>0</v>
      </c>
      <c r="F133" s="2" t="b">
        <f>IF(Comparison!P123='Vendor 2'!$B$1,IFERROR(VLOOKUP(A133,Comparison!A:P,2,FALSE),"0"))</f>
        <v>0</v>
      </c>
      <c r="H133" s="2">
        <f t="shared" si="5"/>
        <v>0</v>
      </c>
    </row>
    <row r="134" spans="1:8" x14ac:dyDescent="0.25">
      <c r="A134" s="7"/>
      <c r="B134" s="8">
        <f t="shared" si="3"/>
        <v>0</v>
      </c>
      <c r="C134" s="9">
        <v>120</v>
      </c>
      <c r="D134" s="9">
        <f t="shared" si="4"/>
        <v>0</v>
      </c>
      <c r="F134" s="2" t="b">
        <f>IF(Comparison!P124='Vendor 2'!$B$1,IFERROR(VLOOKUP(A134,Comparison!A:P,2,FALSE),"0"))</f>
        <v>0</v>
      </c>
      <c r="H134" s="2">
        <f t="shared" si="5"/>
        <v>0</v>
      </c>
    </row>
    <row r="135" spans="1:8" x14ac:dyDescent="0.25">
      <c r="A135" s="10"/>
      <c r="B135" s="8">
        <f t="shared" si="3"/>
        <v>0</v>
      </c>
      <c r="C135" s="9">
        <v>121</v>
      </c>
      <c r="D135" s="9">
        <f t="shared" si="4"/>
        <v>0</v>
      </c>
      <c r="F135" s="2" t="b">
        <f>IF(Comparison!P125='Vendor 2'!$B$1,IFERROR(VLOOKUP(A135,Comparison!A:P,2,FALSE),"0"))</f>
        <v>0</v>
      </c>
      <c r="H135" s="2">
        <f t="shared" si="5"/>
        <v>0</v>
      </c>
    </row>
    <row r="136" spans="1:8" x14ac:dyDescent="0.25">
      <c r="A136" s="7"/>
      <c r="B136" s="8">
        <f t="shared" si="3"/>
        <v>0</v>
      </c>
      <c r="C136" s="9">
        <v>122</v>
      </c>
      <c r="D136" s="9">
        <f t="shared" si="4"/>
        <v>0</v>
      </c>
      <c r="F136" s="2" t="b">
        <f>IF(Comparison!P126='Vendor 2'!$B$1,IFERROR(VLOOKUP(A136,Comparison!A:P,2,FALSE),"0"))</f>
        <v>0</v>
      </c>
      <c r="H136" s="2">
        <f t="shared" si="5"/>
        <v>0</v>
      </c>
    </row>
    <row r="137" spans="1:8" x14ac:dyDescent="0.25">
      <c r="A137" s="10"/>
      <c r="B137" s="8">
        <f t="shared" si="3"/>
        <v>0</v>
      </c>
      <c r="C137" s="9">
        <v>123</v>
      </c>
      <c r="D137" s="9">
        <f t="shared" si="4"/>
        <v>0</v>
      </c>
      <c r="F137" s="2" t="b">
        <f>IF(Comparison!P127='Vendor 2'!$B$1,IFERROR(VLOOKUP(A137,Comparison!A:P,2,FALSE),"0"))</f>
        <v>0</v>
      </c>
      <c r="H137" s="2">
        <f t="shared" si="5"/>
        <v>0</v>
      </c>
    </row>
    <row r="138" spans="1:8" x14ac:dyDescent="0.25">
      <c r="A138" s="10"/>
      <c r="B138" s="8">
        <f t="shared" si="3"/>
        <v>0</v>
      </c>
      <c r="C138" s="9">
        <v>124</v>
      </c>
      <c r="D138" s="9">
        <f t="shared" si="4"/>
        <v>0</v>
      </c>
      <c r="F138" s="2" t="b">
        <f>IF(Comparison!P128='Vendor 2'!$B$1,IFERROR(VLOOKUP(A138,Comparison!A:P,2,FALSE),"0"))</f>
        <v>0</v>
      </c>
      <c r="H138" s="2">
        <f t="shared" si="5"/>
        <v>0</v>
      </c>
    </row>
    <row r="139" spans="1:8" x14ac:dyDescent="0.25">
      <c r="A139" s="7"/>
      <c r="B139" s="8">
        <f t="shared" si="3"/>
        <v>0</v>
      </c>
      <c r="C139" s="9">
        <v>125</v>
      </c>
      <c r="D139" s="9">
        <f t="shared" si="4"/>
        <v>0</v>
      </c>
      <c r="F139" s="2" t="b">
        <f>IF(Comparison!P129='Vendor 2'!$B$1,IFERROR(VLOOKUP(A139,Comparison!A:P,2,FALSE),"0"))</f>
        <v>0</v>
      </c>
      <c r="H139" s="2">
        <f t="shared" si="5"/>
        <v>0</v>
      </c>
    </row>
    <row r="140" spans="1:8" x14ac:dyDescent="0.25">
      <c r="A140" s="10"/>
      <c r="B140" s="8">
        <f t="shared" si="3"/>
        <v>0</v>
      </c>
      <c r="C140" s="9">
        <v>126</v>
      </c>
      <c r="D140" s="9">
        <f t="shared" si="4"/>
        <v>0</v>
      </c>
      <c r="F140" s="2" t="b">
        <f>IF(Comparison!P130='Vendor 2'!$B$1,IFERROR(VLOOKUP(A140,Comparison!A:P,2,FALSE),"0"))</f>
        <v>0</v>
      </c>
      <c r="H140" s="2">
        <f t="shared" si="5"/>
        <v>0</v>
      </c>
    </row>
    <row r="141" spans="1:8" x14ac:dyDescent="0.25">
      <c r="A141" s="7"/>
      <c r="B141" s="8">
        <f t="shared" si="3"/>
        <v>0</v>
      </c>
      <c r="C141" s="9">
        <v>127</v>
      </c>
      <c r="D141" s="9">
        <f t="shared" si="4"/>
        <v>0</v>
      </c>
      <c r="F141" s="2" t="b">
        <f>IF(Comparison!P131='Vendor 2'!$B$1,IFERROR(VLOOKUP(A141,Comparison!A:P,2,FALSE),"0"))</f>
        <v>0</v>
      </c>
      <c r="H141" s="2">
        <f t="shared" si="5"/>
        <v>0</v>
      </c>
    </row>
    <row r="142" spans="1:8" x14ac:dyDescent="0.25">
      <c r="A142" s="10"/>
      <c r="B142" s="8">
        <f t="shared" si="3"/>
        <v>0</v>
      </c>
      <c r="C142" s="9">
        <v>128</v>
      </c>
      <c r="D142" s="9">
        <f t="shared" si="4"/>
        <v>0</v>
      </c>
      <c r="F142" s="2" t="b">
        <f>IF(Comparison!P132='Vendor 2'!$B$1,IFERROR(VLOOKUP(A142,Comparison!A:P,2,FALSE),"0"))</f>
        <v>0</v>
      </c>
      <c r="H142" s="2">
        <f t="shared" si="5"/>
        <v>0</v>
      </c>
    </row>
    <row r="143" spans="1:8" x14ac:dyDescent="0.25">
      <c r="A143" s="7"/>
      <c r="B143" s="8">
        <f t="shared" ref="B143:B206" si="6">H143</f>
        <v>0</v>
      </c>
      <c r="C143" s="9">
        <v>129</v>
      </c>
      <c r="D143" s="9">
        <f t="shared" ref="D143:D182" si="7">B143*C143</f>
        <v>0</v>
      </c>
      <c r="F143" s="2" t="b">
        <f>IF(Comparison!P133='Vendor 2'!$B$1,IFERROR(VLOOKUP(A143,Comparison!A:P,2,FALSE),"0"))</f>
        <v>0</v>
      </c>
      <c r="H143" s="2">
        <f t="shared" ref="H143:H206" si="8">IF(F143=FALSE,0,F143)</f>
        <v>0</v>
      </c>
    </row>
    <row r="144" spans="1:8" x14ac:dyDescent="0.25">
      <c r="A144" s="10"/>
      <c r="B144" s="8">
        <f t="shared" si="6"/>
        <v>0</v>
      </c>
      <c r="C144" s="9">
        <v>130</v>
      </c>
      <c r="D144" s="9">
        <f t="shared" si="7"/>
        <v>0</v>
      </c>
      <c r="F144" s="2" t="b">
        <f>IF(Comparison!P134='Vendor 2'!$B$1,IFERROR(VLOOKUP(A144,Comparison!A:P,2,FALSE),"0"))</f>
        <v>0</v>
      </c>
      <c r="H144" s="2">
        <f t="shared" si="8"/>
        <v>0</v>
      </c>
    </row>
    <row r="145" spans="1:8" x14ac:dyDescent="0.25">
      <c r="A145" s="7"/>
      <c r="B145" s="8">
        <f t="shared" si="6"/>
        <v>0</v>
      </c>
      <c r="C145" s="9">
        <v>131</v>
      </c>
      <c r="D145" s="9">
        <f t="shared" si="7"/>
        <v>0</v>
      </c>
      <c r="F145" s="2" t="b">
        <f>IF(Comparison!P135='Vendor 2'!$B$1,IFERROR(VLOOKUP(A145,Comparison!A:P,2,FALSE),"0"))</f>
        <v>0</v>
      </c>
      <c r="H145" s="2">
        <f t="shared" si="8"/>
        <v>0</v>
      </c>
    </row>
    <row r="146" spans="1:8" x14ac:dyDescent="0.25">
      <c r="A146" s="10"/>
      <c r="B146" s="8">
        <f t="shared" si="6"/>
        <v>0</v>
      </c>
      <c r="C146" s="9">
        <v>132</v>
      </c>
      <c r="D146" s="9">
        <f t="shared" si="7"/>
        <v>0</v>
      </c>
      <c r="F146" s="2" t="b">
        <f>IF(Comparison!P136='Vendor 2'!$B$1,IFERROR(VLOOKUP(A146,Comparison!A:P,2,FALSE),"0"))</f>
        <v>0</v>
      </c>
      <c r="H146" s="2">
        <f t="shared" si="8"/>
        <v>0</v>
      </c>
    </row>
    <row r="147" spans="1:8" ht="15.75" thickBot="1" x14ac:dyDescent="0.3">
      <c r="A147" s="11"/>
      <c r="B147" s="8">
        <f t="shared" si="6"/>
        <v>0</v>
      </c>
      <c r="C147" s="9">
        <v>133</v>
      </c>
      <c r="D147" s="9">
        <f t="shared" si="7"/>
        <v>0</v>
      </c>
      <c r="F147" s="2" t="b">
        <f>IF(Comparison!P137='Vendor 2'!$B$1,IFERROR(VLOOKUP(A147,Comparison!A:P,2,FALSE),"0"))</f>
        <v>0</v>
      </c>
      <c r="H147" s="2">
        <f t="shared" si="8"/>
        <v>0</v>
      </c>
    </row>
    <row r="148" spans="1:8" x14ac:dyDescent="0.25">
      <c r="A148" s="7"/>
      <c r="B148" s="8">
        <f t="shared" si="6"/>
        <v>0</v>
      </c>
      <c r="C148" s="9">
        <v>134</v>
      </c>
      <c r="D148" s="9">
        <f t="shared" si="7"/>
        <v>0</v>
      </c>
      <c r="F148" s="2" t="b">
        <f>IF(Comparison!P138='Vendor 2'!$B$1,IFERROR(VLOOKUP(A148,Comparison!A:P,2,FALSE),"0"))</f>
        <v>0</v>
      </c>
      <c r="H148" s="2">
        <f t="shared" si="8"/>
        <v>0</v>
      </c>
    </row>
    <row r="149" spans="1:8" x14ac:dyDescent="0.25">
      <c r="A149" s="10"/>
      <c r="B149" s="8">
        <f t="shared" si="6"/>
        <v>0</v>
      </c>
      <c r="C149" s="9">
        <v>135</v>
      </c>
      <c r="D149" s="9">
        <f t="shared" si="7"/>
        <v>0</v>
      </c>
      <c r="F149" s="2" t="b">
        <f>IF(Comparison!P139='Vendor 2'!$B$1,IFERROR(VLOOKUP(A149,Comparison!A:P,2,FALSE),"0"))</f>
        <v>0</v>
      </c>
      <c r="H149" s="2">
        <f t="shared" si="8"/>
        <v>0</v>
      </c>
    </row>
    <row r="150" spans="1:8" x14ac:dyDescent="0.25">
      <c r="A150" s="7"/>
      <c r="B150" s="8">
        <f t="shared" si="6"/>
        <v>0</v>
      </c>
      <c r="C150" s="9">
        <v>136</v>
      </c>
      <c r="D150" s="9">
        <f t="shared" si="7"/>
        <v>0</v>
      </c>
      <c r="F150" s="2" t="b">
        <f>IF(Comparison!P140='Vendor 2'!$B$1,IFERROR(VLOOKUP(A150,Comparison!A:P,2,FALSE),"0"))</f>
        <v>0</v>
      </c>
      <c r="H150" s="2">
        <f t="shared" si="8"/>
        <v>0</v>
      </c>
    </row>
    <row r="151" spans="1:8" x14ac:dyDescent="0.25">
      <c r="A151" s="10"/>
      <c r="B151" s="8">
        <f t="shared" si="6"/>
        <v>0</v>
      </c>
      <c r="C151" s="9">
        <v>137</v>
      </c>
      <c r="D151" s="9">
        <f t="shared" si="7"/>
        <v>0</v>
      </c>
      <c r="F151" s="2" t="b">
        <f>IF(Comparison!P141='Vendor 2'!$B$1,IFERROR(VLOOKUP(A151,Comparison!A:P,2,FALSE),"0"))</f>
        <v>0</v>
      </c>
      <c r="H151" s="2">
        <f t="shared" si="8"/>
        <v>0</v>
      </c>
    </row>
    <row r="152" spans="1:8" x14ac:dyDescent="0.25">
      <c r="A152" s="7"/>
      <c r="B152" s="8">
        <f t="shared" si="6"/>
        <v>0</v>
      </c>
      <c r="C152" s="9">
        <v>138</v>
      </c>
      <c r="D152" s="9">
        <f t="shared" si="7"/>
        <v>0</v>
      </c>
      <c r="F152" s="2" t="b">
        <f>IF(Comparison!P142='Vendor 2'!$B$1,IFERROR(VLOOKUP(A152,Comparison!A:P,2,FALSE),"0"))</f>
        <v>0</v>
      </c>
      <c r="H152" s="2">
        <f t="shared" si="8"/>
        <v>0</v>
      </c>
    </row>
    <row r="153" spans="1:8" x14ac:dyDescent="0.25">
      <c r="A153" s="10"/>
      <c r="B153" s="8">
        <f t="shared" si="6"/>
        <v>0</v>
      </c>
      <c r="C153" s="9">
        <v>139</v>
      </c>
      <c r="D153" s="9">
        <f t="shared" si="7"/>
        <v>0</v>
      </c>
      <c r="F153" s="2" t="b">
        <f>IF(Comparison!P143='Vendor 2'!$B$1,IFERROR(VLOOKUP(A153,Comparison!A:P,2,FALSE),"0"))</f>
        <v>0</v>
      </c>
      <c r="H153" s="2">
        <f t="shared" si="8"/>
        <v>0</v>
      </c>
    </row>
    <row r="154" spans="1:8" x14ac:dyDescent="0.25">
      <c r="A154" s="7"/>
      <c r="B154" s="8">
        <f t="shared" si="6"/>
        <v>0</v>
      </c>
      <c r="C154" s="9">
        <v>140</v>
      </c>
      <c r="D154" s="9">
        <f t="shared" si="7"/>
        <v>0</v>
      </c>
      <c r="F154" s="2" t="b">
        <f>IF(Comparison!P144='Vendor 2'!$B$1,IFERROR(VLOOKUP(A154,Comparison!A:P,2,FALSE),"0"))</f>
        <v>0</v>
      </c>
      <c r="H154" s="2">
        <f t="shared" si="8"/>
        <v>0</v>
      </c>
    </row>
    <row r="155" spans="1:8" x14ac:dyDescent="0.25">
      <c r="A155" s="10"/>
      <c r="B155" s="8">
        <f t="shared" si="6"/>
        <v>0</v>
      </c>
      <c r="C155" s="9">
        <v>141</v>
      </c>
      <c r="D155" s="9">
        <f t="shared" si="7"/>
        <v>0</v>
      </c>
      <c r="F155" s="2" t="b">
        <f>IF(Comparison!P145='Vendor 2'!$B$1,IFERROR(VLOOKUP(A155,Comparison!A:P,2,FALSE),"0"))</f>
        <v>0</v>
      </c>
      <c r="H155" s="2">
        <f t="shared" si="8"/>
        <v>0</v>
      </c>
    </row>
    <row r="156" spans="1:8" x14ac:dyDescent="0.25">
      <c r="A156" s="7"/>
      <c r="B156" s="8">
        <f t="shared" si="6"/>
        <v>0</v>
      </c>
      <c r="C156" s="9">
        <v>142</v>
      </c>
      <c r="D156" s="9">
        <f t="shared" si="7"/>
        <v>0</v>
      </c>
      <c r="F156" s="2" t="b">
        <f>IF(Comparison!P146='Vendor 2'!$B$1,IFERROR(VLOOKUP(A156,Comparison!A:P,2,FALSE),"0"))</f>
        <v>0</v>
      </c>
      <c r="H156" s="2">
        <f t="shared" si="8"/>
        <v>0</v>
      </c>
    </row>
    <row r="157" spans="1:8" x14ac:dyDescent="0.25">
      <c r="A157" s="10"/>
      <c r="B157" s="8">
        <f t="shared" si="6"/>
        <v>0</v>
      </c>
      <c r="C157" s="9">
        <v>143</v>
      </c>
      <c r="D157" s="9">
        <f t="shared" si="7"/>
        <v>0</v>
      </c>
      <c r="F157" s="2" t="b">
        <f>IF(Comparison!P147='Vendor 2'!$B$1,IFERROR(VLOOKUP(A157,Comparison!A:P,2,FALSE),"0"))</f>
        <v>0</v>
      </c>
      <c r="H157" s="2">
        <f t="shared" si="8"/>
        <v>0</v>
      </c>
    </row>
    <row r="158" spans="1:8" x14ac:dyDescent="0.25">
      <c r="A158" s="7"/>
      <c r="B158" s="8">
        <f t="shared" si="6"/>
        <v>0</v>
      </c>
      <c r="C158" s="9">
        <v>144</v>
      </c>
      <c r="D158" s="9">
        <f t="shared" si="7"/>
        <v>0</v>
      </c>
      <c r="F158" s="2" t="b">
        <f>IF(Comparison!P148='Vendor 2'!$B$1,IFERROR(VLOOKUP(A158,Comparison!A:P,2,FALSE),"0"))</f>
        <v>0</v>
      </c>
      <c r="H158" s="2">
        <f t="shared" si="8"/>
        <v>0</v>
      </c>
    </row>
    <row r="159" spans="1:8" x14ac:dyDescent="0.25">
      <c r="A159" s="10"/>
      <c r="B159" s="8">
        <f t="shared" si="6"/>
        <v>0</v>
      </c>
      <c r="C159" s="9">
        <v>145</v>
      </c>
      <c r="D159" s="9">
        <f t="shared" si="7"/>
        <v>0</v>
      </c>
      <c r="F159" s="2" t="b">
        <f>IF(Comparison!P149='Vendor 2'!$B$1,IFERROR(VLOOKUP(A159,Comparison!A:P,2,FALSE),"0"))</f>
        <v>0</v>
      </c>
      <c r="H159" s="2">
        <f t="shared" si="8"/>
        <v>0</v>
      </c>
    </row>
    <row r="160" spans="1:8" x14ac:dyDescent="0.25">
      <c r="A160" s="10"/>
      <c r="B160" s="8">
        <f t="shared" si="6"/>
        <v>0</v>
      </c>
      <c r="C160" s="9">
        <v>146</v>
      </c>
      <c r="D160" s="9">
        <f t="shared" si="7"/>
        <v>0</v>
      </c>
      <c r="F160" s="2" t="b">
        <f>IF(Comparison!P150='Vendor 2'!$B$1,IFERROR(VLOOKUP(A160,Comparison!A:P,2,FALSE),"0"))</f>
        <v>0</v>
      </c>
      <c r="H160" s="2">
        <f t="shared" si="8"/>
        <v>0</v>
      </c>
    </row>
    <row r="161" spans="1:8" x14ac:dyDescent="0.25">
      <c r="A161" s="7"/>
      <c r="B161" s="8">
        <f t="shared" si="6"/>
        <v>0</v>
      </c>
      <c r="C161" s="9">
        <v>147</v>
      </c>
      <c r="D161" s="9">
        <f t="shared" si="7"/>
        <v>0</v>
      </c>
      <c r="F161" s="2" t="b">
        <f>IF(Comparison!P151='Vendor 2'!$B$1,IFERROR(VLOOKUP(A161,Comparison!A:P,2,FALSE),"0"))</f>
        <v>0</v>
      </c>
      <c r="H161" s="2">
        <f t="shared" si="8"/>
        <v>0</v>
      </c>
    </row>
    <row r="162" spans="1:8" x14ac:dyDescent="0.25">
      <c r="A162" s="10"/>
      <c r="B162" s="8">
        <f t="shared" si="6"/>
        <v>0</v>
      </c>
      <c r="C162" s="9">
        <v>148</v>
      </c>
      <c r="D162" s="9">
        <f t="shared" si="7"/>
        <v>0</v>
      </c>
      <c r="F162" s="2" t="b">
        <f>IF(Comparison!P152='Vendor 2'!$B$1,IFERROR(VLOOKUP(A162,Comparison!A:P,2,FALSE),"0"))</f>
        <v>0</v>
      </c>
      <c r="H162" s="2">
        <f t="shared" si="8"/>
        <v>0</v>
      </c>
    </row>
    <row r="163" spans="1:8" x14ac:dyDescent="0.25">
      <c r="A163" s="7"/>
      <c r="B163" s="8">
        <f t="shared" si="6"/>
        <v>0</v>
      </c>
      <c r="C163" s="9">
        <v>149</v>
      </c>
      <c r="D163" s="9">
        <f t="shared" si="7"/>
        <v>0</v>
      </c>
      <c r="F163" s="2" t="b">
        <f>IF(Comparison!P153='Vendor 2'!$B$1,IFERROR(VLOOKUP(A163,Comparison!A:P,2,FALSE),"0"))</f>
        <v>0</v>
      </c>
      <c r="H163" s="2">
        <f t="shared" si="8"/>
        <v>0</v>
      </c>
    </row>
    <row r="164" spans="1:8" x14ac:dyDescent="0.25">
      <c r="A164" s="10"/>
      <c r="B164" s="8">
        <f t="shared" si="6"/>
        <v>0</v>
      </c>
      <c r="C164" s="9">
        <v>150</v>
      </c>
      <c r="D164" s="9">
        <f t="shared" si="7"/>
        <v>0</v>
      </c>
      <c r="F164" s="2" t="b">
        <f>IF(Comparison!P154='Vendor 2'!$B$1,IFERROR(VLOOKUP(A164,Comparison!A:P,2,FALSE),"0"))</f>
        <v>0</v>
      </c>
      <c r="H164" s="2">
        <f t="shared" si="8"/>
        <v>0</v>
      </c>
    </row>
    <row r="165" spans="1:8" x14ac:dyDescent="0.25">
      <c r="A165" s="7"/>
      <c r="B165" s="8">
        <f t="shared" si="6"/>
        <v>0</v>
      </c>
      <c r="C165" s="9">
        <v>151</v>
      </c>
      <c r="D165" s="9">
        <f t="shared" si="7"/>
        <v>0</v>
      </c>
      <c r="F165" s="2" t="b">
        <f>IF(Comparison!P155='Vendor 2'!$B$1,IFERROR(VLOOKUP(A165,Comparison!A:P,2,FALSE),"0"))</f>
        <v>0</v>
      </c>
      <c r="H165" s="2">
        <f t="shared" si="8"/>
        <v>0</v>
      </c>
    </row>
    <row r="166" spans="1:8" x14ac:dyDescent="0.25">
      <c r="A166" s="10"/>
      <c r="B166" s="8">
        <f t="shared" si="6"/>
        <v>0</v>
      </c>
      <c r="C166" s="9">
        <v>152</v>
      </c>
      <c r="D166" s="9">
        <f t="shared" si="7"/>
        <v>0</v>
      </c>
      <c r="F166" s="2" t="b">
        <f>IF(Comparison!P156='Vendor 2'!$B$1,IFERROR(VLOOKUP(A166,Comparison!A:P,2,FALSE),"0"))</f>
        <v>0</v>
      </c>
      <c r="H166" s="2">
        <f t="shared" si="8"/>
        <v>0</v>
      </c>
    </row>
    <row r="167" spans="1:8" x14ac:dyDescent="0.25">
      <c r="A167" s="7"/>
      <c r="B167" s="8">
        <f t="shared" si="6"/>
        <v>0</v>
      </c>
      <c r="C167" s="9">
        <v>153</v>
      </c>
      <c r="D167" s="9">
        <f t="shared" si="7"/>
        <v>0</v>
      </c>
      <c r="F167" s="2" t="b">
        <f>IF(Comparison!P157='Vendor 2'!$B$1,IFERROR(VLOOKUP(A167,Comparison!A:P,2,FALSE),"0"))</f>
        <v>0</v>
      </c>
      <c r="H167" s="2">
        <f t="shared" si="8"/>
        <v>0</v>
      </c>
    </row>
    <row r="168" spans="1:8" x14ac:dyDescent="0.25">
      <c r="A168" s="10"/>
      <c r="B168" s="8">
        <f t="shared" si="6"/>
        <v>0</v>
      </c>
      <c r="C168" s="9">
        <v>154</v>
      </c>
      <c r="D168" s="9">
        <f t="shared" si="7"/>
        <v>0</v>
      </c>
      <c r="F168" s="2" t="b">
        <f>IF(Comparison!P158='Vendor 2'!$B$1,IFERROR(VLOOKUP(A168,Comparison!A:P,2,FALSE),"0"))</f>
        <v>0</v>
      </c>
      <c r="H168" s="2">
        <f t="shared" si="8"/>
        <v>0</v>
      </c>
    </row>
    <row r="169" spans="1:8" ht="15.75" thickBot="1" x14ac:dyDescent="0.3">
      <c r="A169" s="11"/>
      <c r="B169" s="8">
        <f t="shared" si="6"/>
        <v>0</v>
      </c>
      <c r="C169" s="9">
        <v>155</v>
      </c>
      <c r="D169" s="9">
        <f t="shared" si="7"/>
        <v>0</v>
      </c>
      <c r="F169" s="2" t="b">
        <f>IF(Comparison!P159='Vendor 2'!$B$1,IFERROR(VLOOKUP(A169,Comparison!A:P,2,FALSE),"0"))</f>
        <v>0</v>
      </c>
      <c r="H169" s="2">
        <f t="shared" si="8"/>
        <v>0</v>
      </c>
    </row>
    <row r="170" spans="1:8" x14ac:dyDescent="0.25">
      <c r="A170" s="7"/>
      <c r="B170" s="8">
        <f t="shared" si="6"/>
        <v>0</v>
      </c>
      <c r="C170" s="9">
        <v>156</v>
      </c>
      <c r="D170" s="9">
        <f t="shared" si="7"/>
        <v>0</v>
      </c>
      <c r="F170" s="2" t="b">
        <f>IF(Comparison!P160='Vendor 2'!$B$1,IFERROR(VLOOKUP(A170,Comparison!A:P,2,FALSE),"0"))</f>
        <v>0</v>
      </c>
      <c r="H170" s="2">
        <f t="shared" si="8"/>
        <v>0</v>
      </c>
    </row>
    <row r="171" spans="1:8" x14ac:dyDescent="0.25">
      <c r="A171" s="10"/>
      <c r="B171" s="8">
        <f t="shared" si="6"/>
        <v>0</v>
      </c>
      <c r="C171" s="9">
        <v>157</v>
      </c>
      <c r="D171" s="9">
        <f t="shared" si="7"/>
        <v>0</v>
      </c>
      <c r="F171" s="2" t="b">
        <f>IF(Comparison!P161='Vendor 2'!$B$1,IFERROR(VLOOKUP(A171,Comparison!A:P,2,FALSE),"0"))</f>
        <v>0</v>
      </c>
      <c r="H171" s="2">
        <f t="shared" si="8"/>
        <v>0</v>
      </c>
    </row>
    <row r="172" spans="1:8" x14ac:dyDescent="0.25">
      <c r="A172" s="7"/>
      <c r="B172" s="8">
        <f t="shared" si="6"/>
        <v>0</v>
      </c>
      <c r="C172" s="9">
        <v>158</v>
      </c>
      <c r="D172" s="9">
        <f t="shared" si="7"/>
        <v>0</v>
      </c>
      <c r="F172" s="2" t="b">
        <f>IF(Comparison!P162='Vendor 2'!$B$1,IFERROR(VLOOKUP(A172,Comparison!A:P,2,FALSE),"0"))</f>
        <v>0</v>
      </c>
      <c r="H172" s="2">
        <f t="shared" si="8"/>
        <v>0</v>
      </c>
    </row>
    <row r="173" spans="1:8" x14ac:dyDescent="0.25">
      <c r="A173" s="10"/>
      <c r="B173" s="8">
        <f t="shared" si="6"/>
        <v>0</v>
      </c>
      <c r="C173" s="9">
        <v>159</v>
      </c>
      <c r="D173" s="9">
        <f t="shared" si="7"/>
        <v>0</v>
      </c>
      <c r="F173" s="2" t="b">
        <f>IF(Comparison!P163='Vendor 2'!$B$1,IFERROR(VLOOKUP(A173,Comparison!A:P,2,FALSE),"0"))</f>
        <v>0</v>
      </c>
      <c r="H173" s="2">
        <f t="shared" si="8"/>
        <v>0</v>
      </c>
    </row>
    <row r="174" spans="1:8" x14ac:dyDescent="0.25">
      <c r="A174" s="7"/>
      <c r="B174" s="8">
        <f t="shared" si="6"/>
        <v>0</v>
      </c>
      <c r="C174" s="9">
        <v>160</v>
      </c>
      <c r="D174" s="9">
        <f t="shared" si="7"/>
        <v>0</v>
      </c>
      <c r="F174" s="2" t="b">
        <f>IF(Comparison!P164='Vendor 2'!$B$1,IFERROR(VLOOKUP(A174,Comparison!A:P,2,FALSE),"0"))</f>
        <v>0</v>
      </c>
      <c r="H174" s="2">
        <f t="shared" si="8"/>
        <v>0</v>
      </c>
    </row>
    <row r="175" spans="1:8" x14ac:dyDescent="0.25">
      <c r="A175" s="10"/>
      <c r="B175" s="8">
        <f t="shared" si="6"/>
        <v>0</v>
      </c>
      <c r="C175" s="9">
        <v>161</v>
      </c>
      <c r="D175" s="9">
        <f t="shared" si="7"/>
        <v>0</v>
      </c>
      <c r="F175" s="2" t="b">
        <f>IF(Comparison!P165='Vendor 2'!$B$1,IFERROR(VLOOKUP(A175,Comparison!A:P,2,FALSE),"0"))</f>
        <v>0</v>
      </c>
      <c r="H175" s="2">
        <f t="shared" si="8"/>
        <v>0</v>
      </c>
    </row>
    <row r="176" spans="1:8" x14ac:dyDescent="0.25">
      <c r="A176" s="7"/>
      <c r="B176" s="8">
        <f t="shared" si="6"/>
        <v>0</v>
      </c>
      <c r="C176" s="9">
        <v>162</v>
      </c>
      <c r="D176" s="9">
        <f t="shared" si="7"/>
        <v>0</v>
      </c>
      <c r="F176" s="2" t="b">
        <f>IF(Comparison!P166='Vendor 2'!$B$1,IFERROR(VLOOKUP(A176,Comparison!A:P,2,FALSE),"0"))</f>
        <v>0</v>
      </c>
      <c r="H176" s="2">
        <f t="shared" si="8"/>
        <v>0</v>
      </c>
    </row>
    <row r="177" spans="1:8" x14ac:dyDescent="0.25">
      <c r="A177" s="10"/>
      <c r="B177" s="8">
        <f t="shared" si="6"/>
        <v>0</v>
      </c>
      <c r="C177" s="9">
        <v>163</v>
      </c>
      <c r="D177" s="9">
        <f t="shared" si="7"/>
        <v>0</v>
      </c>
      <c r="F177" s="2" t="b">
        <f>IF(Comparison!P167='Vendor 2'!$B$1,IFERROR(VLOOKUP(A177,Comparison!A:P,2,FALSE),"0"))</f>
        <v>0</v>
      </c>
      <c r="H177" s="2">
        <f t="shared" si="8"/>
        <v>0</v>
      </c>
    </row>
    <row r="178" spans="1:8" x14ac:dyDescent="0.25">
      <c r="A178" s="7"/>
      <c r="B178" s="8">
        <f t="shared" si="6"/>
        <v>0</v>
      </c>
      <c r="C178" s="9">
        <v>164</v>
      </c>
      <c r="D178" s="9">
        <f t="shared" si="7"/>
        <v>0</v>
      </c>
      <c r="F178" s="2" t="b">
        <f>IF(Comparison!P168='Vendor 2'!$B$1,IFERROR(VLOOKUP(A178,Comparison!A:P,2,FALSE),"0"))</f>
        <v>0</v>
      </c>
      <c r="H178" s="2">
        <f t="shared" si="8"/>
        <v>0</v>
      </c>
    </row>
    <row r="179" spans="1:8" x14ac:dyDescent="0.25">
      <c r="A179" s="10"/>
      <c r="B179" s="8">
        <f t="shared" si="6"/>
        <v>0</v>
      </c>
      <c r="C179" s="9">
        <v>165</v>
      </c>
      <c r="D179" s="9">
        <f t="shared" si="7"/>
        <v>0</v>
      </c>
      <c r="F179" s="2" t="b">
        <f>IF(Comparison!P169='Vendor 2'!$B$1,IFERROR(VLOOKUP(A179,Comparison!A:P,2,FALSE),"0"))</f>
        <v>0</v>
      </c>
      <c r="H179" s="2">
        <f t="shared" si="8"/>
        <v>0</v>
      </c>
    </row>
    <row r="180" spans="1:8" x14ac:dyDescent="0.25">
      <c r="A180" s="7"/>
      <c r="B180" s="8">
        <f t="shared" si="6"/>
        <v>0</v>
      </c>
      <c r="C180" s="9">
        <v>166</v>
      </c>
      <c r="D180" s="9">
        <f t="shared" si="7"/>
        <v>0</v>
      </c>
      <c r="F180" s="2" t="b">
        <f>IF(Comparison!P170='Vendor 2'!$B$1,IFERROR(VLOOKUP(A180,Comparison!A:P,2,FALSE),"0"))</f>
        <v>0</v>
      </c>
      <c r="H180" s="2">
        <f t="shared" si="8"/>
        <v>0</v>
      </c>
    </row>
    <row r="181" spans="1:8" x14ac:dyDescent="0.25">
      <c r="A181" s="10"/>
      <c r="B181" s="8">
        <f t="shared" si="6"/>
        <v>0</v>
      </c>
      <c r="C181" s="9">
        <v>167</v>
      </c>
      <c r="D181" s="9">
        <f t="shared" si="7"/>
        <v>0</v>
      </c>
      <c r="F181" s="2" t="b">
        <f>IF(Comparison!P171='Vendor 2'!$B$1,IFERROR(VLOOKUP(A181,Comparison!A:P,2,FALSE),"0"))</f>
        <v>0</v>
      </c>
      <c r="H181" s="2">
        <f t="shared" si="8"/>
        <v>0</v>
      </c>
    </row>
    <row r="182" spans="1:8" ht="15.75" thickBot="1" x14ac:dyDescent="0.3">
      <c r="A182" s="11"/>
      <c r="B182" s="8">
        <f t="shared" si="6"/>
        <v>0</v>
      </c>
      <c r="C182" s="9">
        <v>168</v>
      </c>
      <c r="D182" s="9">
        <f t="shared" si="7"/>
        <v>0</v>
      </c>
      <c r="F182" s="2" t="b">
        <f>IF(Comparison!P172='Vendor 2'!$B$1,IFERROR(VLOOKUP(A182,Comparison!A:P,2,FALSE),"0"))</f>
        <v>0</v>
      </c>
      <c r="H182" s="2">
        <f t="shared" si="8"/>
        <v>0</v>
      </c>
    </row>
    <row r="183" spans="1:8" ht="15.75" thickBot="1" x14ac:dyDescent="0.3">
      <c r="A183" s="11"/>
      <c r="B183" s="8" t="str">
        <f t="shared" si="6"/>
        <v>0</v>
      </c>
      <c r="C183" s="9">
        <v>169</v>
      </c>
      <c r="D183" s="9">
        <f t="shared" ref="D183:D208" si="9">B183*C183</f>
        <v>0</v>
      </c>
      <c r="F183" s="2" t="str">
        <f>IF(Comparison!P173='Vendor 2'!$B$1,IFERROR(VLOOKUP(A183,Comparison!A:P,2,FALSE),"0"))</f>
        <v>0</v>
      </c>
      <c r="H183" s="2" t="str">
        <f t="shared" si="8"/>
        <v>0</v>
      </c>
    </row>
    <row r="184" spans="1:8" ht="15.75" thickBot="1" x14ac:dyDescent="0.3">
      <c r="A184" s="11"/>
      <c r="B184" s="8" t="str">
        <f t="shared" si="6"/>
        <v>0</v>
      </c>
      <c r="C184" s="9">
        <v>170</v>
      </c>
      <c r="D184" s="9">
        <f t="shared" si="9"/>
        <v>0</v>
      </c>
      <c r="F184" s="2" t="str">
        <f>IF(Comparison!P174='Vendor 2'!$B$1,IFERROR(VLOOKUP(A184,Comparison!A:P,2,FALSE),"0"))</f>
        <v>0</v>
      </c>
      <c r="H184" s="2" t="str">
        <f t="shared" si="8"/>
        <v>0</v>
      </c>
    </row>
    <row r="185" spans="1:8" ht="15.75" thickBot="1" x14ac:dyDescent="0.3">
      <c r="A185" s="11"/>
      <c r="B185" s="8" t="str">
        <f t="shared" si="6"/>
        <v>0</v>
      </c>
      <c r="C185" s="9">
        <v>171</v>
      </c>
      <c r="D185" s="9">
        <f t="shared" si="9"/>
        <v>0</v>
      </c>
      <c r="F185" s="2" t="str">
        <f>IF(Comparison!P175='Vendor 2'!$B$1,IFERROR(VLOOKUP(A185,Comparison!A:P,2,FALSE),"0"))</f>
        <v>0</v>
      </c>
      <c r="H185" s="2" t="str">
        <f t="shared" si="8"/>
        <v>0</v>
      </c>
    </row>
    <row r="186" spans="1:8" ht="15.75" thickBot="1" x14ac:dyDescent="0.3">
      <c r="A186" s="11"/>
      <c r="B186" s="8" t="str">
        <f t="shared" si="6"/>
        <v>0</v>
      </c>
      <c r="C186" s="9">
        <v>172</v>
      </c>
      <c r="D186" s="9">
        <f t="shared" si="9"/>
        <v>0</v>
      </c>
      <c r="F186" s="2" t="str">
        <f>IF(Comparison!P176='Vendor 2'!$B$1,IFERROR(VLOOKUP(A186,Comparison!A:P,2,FALSE),"0"))</f>
        <v>0</v>
      </c>
      <c r="H186" s="2" t="str">
        <f t="shared" si="8"/>
        <v>0</v>
      </c>
    </row>
    <row r="187" spans="1:8" ht="15.75" thickBot="1" x14ac:dyDescent="0.3">
      <c r="A187" s="11"/>
      <c r="B187" s="8" t="str">
        <f t="shared" si="6"/>
        <v>0</v>
      </c>
      <c r="C187" s="9">
        <v>173</v>
      </c>
      <c r="D187" s="9">
        <f t="shared" si="9"/>
        <v>0</v>
      </c>
      <c r="F187" s="2" t="str">
        <f>IF(Comparison!P177='Vendor 2'!$B$1,IFERROR(VLOOKUP(A187,Comparison!A:P,2,FALSE),"0"))</f>
        <v>0</v>
      </c>
      <c r="H187" s="2" t="str">
        <f t="shared" si="8"/>
        <v>0</v>
      </c>
    </row>
    <row r="188" spans="1:8" ht="15.75" thickBot="1" x14ac:dyDescent="0.3">
      <c r="A188" s="11"/>
      <c r="B188" s="8" t="str">
        <f t="shared" si="6"/>
        <v>0</v>
      </c>
      <c r="C188" s="9">
        <v>174</v>
      </c>
      <c r="D188" s="9">
        <f t="shared" si="9"/>
        <v>0</v>
      </c>
      <c r="F188" s="2" t="str">
        <f>IF(Comparison!P178='Vendor 2'!$B$1,IFERROR(VLOOKUP(A188,Comparison!A:P,2,FALSE),"0"))</f>
        <v>0</v>
      </c>
      <c r="H188" s="2" t="str">
        <f t="shared" si="8"/>
        <v>0</v>
      </c>
    </row>
    <row r="189" spans="1:8" ht="15.75" thickBot="1" x14ac:dyDescent="0.3">
      <c r="A189" s="11"/>
      <c r="B189" s="8" t="str">
        <f t="shared" si="6"/>
        <v>0</v>
      </c>
      <c r="C189" s="9">
        <v>175</v>
      </c>
      <c r="D189" s="9">
        <f t="shared" si="9"/>
        <v>0</v>
      </c>
      <c r="F189" s="2" t="str">
        <f>IF(Comparison!P179='Vendor 2'!$B$1,IFERROR(VLOOKUP(A189,Comparison!A:P,2,FALSE),"0"))</f>
        <v>0</v>
      </c>
      <c r="H189" s="2" t="str">
        <f t="shared" si="8"/>
        <v>0</v>
      </c>
    </row>
    <row r="190" spans="1:8" ht="15.75" thickBot="1" x14ac:dyDescent="0.3">
      <c r="A190" s="11"/>
      <c r="B190" s="8" t="str">
        <f t="shared" si="6"/>
        <v>0</v>
      </c>
      <c r="C190" s="9">
        <v>176</v>
      </c>
      <c r="D190" s="9">
        <f t="shared" si="9"/>
        <v>0</v>
      </c>
      <c r="F190" s="2" t="str">
        <f>IF(Comparison!P180='Vendor 2'!$B$1,IFERROR(VLOOKUP(A190,Comparison!A:P,2,FALSE),"0"))</f>
        <v>0</v>
      </c>
      <c r="H190" s="2" t="str">
        <f t="shared" si="8"/>
        <v>0</v>
      </c>
    </row>
    <row r="191" spans="1:8" ht="15.75" thickBot="1" x14ac:dyDescent="0.3">
      <c r="A191" s="11"/>
      <c r="B191" s="8" t="str">
        <f t="shared" si="6"/>
        <v>0</v>
      </c>
      <c r="C191" s="9">
        <v>177</v>
      </c>
      <c r="D191" s="9">
        <f t="shared" si="9"/>
        <v>0</v>
      </c>
      <c r="F191" s="2" t="str">
        <f>IF(Comparison!P181='Vendor 2'!$B$1,IFERROR(VLOOKUP(A191,Comparison!A:P,2,FALSE),"0"))</f>
        <v>0</v>
      </c>
      <c r="H191" s="2" t="str">
        <f t="shared" si="8"/>
        <v>0</v>
      </c>
    </row>
    <row r="192" spans="1:8" ht="15.75" thickBot="1" x14ac:dyDescent="0.3">
      <c r="A192" s="11"/>
      <c r="B192" s="8" t="str">
        <f t="shared" si="6"/>
        <v>0</v>
      </c>
      <c r="C192" s="9">
        <v>178</v>
      </c>
      <c r="D192" s="9">
        <f t="shared" si="9"/>
        <v>0</v>
      </c>
      <c r="F192" s="2" t="str">
        <f>IF(Comparison!P182='Vendor 2'!$B$1,IFERROR(VLOOKUP(A192,Comparison!A:P,2,FALSE),"0"))</f>
        <v>0</v>
      </c>
      <c r="H192" s="2" t="str">
        <f t="shared" si="8"/>
        <v>0</v>
      </c>
    </row>
    <row r="193" spans="1:8" ht="15.75" thickBot="1" x14ac:dyDescent="0.3">
      <c r="A193" s="11"/>
      <c r="B193" s="8" t="str">
        <f t="shared" si="6"/>
        <v>0</v>
      </c>
      <c r="C193" s="9">
        <v>179</v>
      </c>
      <c r="D193" s="9">
        <f t="shared" si="9"/>
        <v>0</v>
      </c>
      <c r="F193" s="2" t="str">
        <f>IF(Comparison!P183='Vendor 2'!$B$1,IFERROR(VLOOKUP(A193,Comparison!A:P,2,FALSE),"0"))</f>
        <v>0</v>
      </c>
      <c r="H193" s="2" t="str">
        <f t="shared" si="8"/>
        <v>0</v>
      </c>
    </row>
    <row r="194" spans="1:8" ht="15.75" thickBot="1" x14ac:dyDescent="0.3">
      <c r="A194" s="11"/>
      <c r="B194" s="8" t="str">
        <f t="shared" si="6"/>
        <v>0</v>
      </c>
      <c r="C194" s="9">
        <v>180</v>
      </c>
      <c r="D194" s="9">
        <f t="shared" si="9"/>
        <v>0</v>
      </c>
      <c r="F194" s="2" t="str">
        <f>IF(Comparison!P184='Vendor 2'!$B$1,IFERROR(VLOOKUP(A194,Comparison!A:P,2,FALSE),"0"))</f>
        <v>0</v>
      </c>
      <c r="H194" s="2" t="str">
        <f t="shared" si="8"/>
        <v>0</v>
      </c>
    </row>
    <row r="195" spans="1:8" ht="15.75" thickBot="1" x14ac:dyDescent="0.3">
      <c r="A195" s="11"/>
      <c r="B195" s="8" t="str">
        <f t="shared" si="6"/>
        <v>0</v>
      </c>
      <c r="C195" s="9">
        <v>181</v>
      </c>
      <c r="D195" s="9">
        <f t="shared" si="9"/>
        <v>0</v>
      </c>
      <c r="F195" s="2" t="str">
        <f>IF(Comparison!P185='Vendor 2'!$B$1,IFERROR(VLOOKUP(A195,Comparison!A:P,2,FALSE),"0"))</f>
        <v>0</v>
      </c>
      <c r="H195" s="2" t="str">
        <f t="shared" si="8"/>
        <v>0</v>
      </c>
    </row>
    <row r="196" spans="1:8" ht="15.75" thickBot="1" x14ac:dyDescent="0.3">
      <c r="A196" s="11"/>
      <c r="B196" s="8" t="str">
        <f t="shared" si="6"/>
        <v>0</v>
      </c>
      <c r="C196" s="9">
        <v>182</v>
      </c>
      <c r="D196" s="9">
        <f t="shared" si="9"/>
        <v>0</v>
      </c>
      <c r="F196" s="2" t="str">
        <f>IF(Comparison!P186='Vendor 2'!$B$1,IFERROR(VLOOKUP(A196,Comparison!A:P,2,FALSE),"0"))</f>
        <v>0</v>
      </c>
      <c r="H196" s="2" t="str">
        <f t="shared" si="8"/>
        <v>0</v>
      </c>
    </row>
    <row r="197" spans="1:8" ht="15.75" thickBot="1" x14ac:dyDescent="0.3">
      <c r="A197" s="11"/>
      <c r="B197" s="8" t="str">
        <f t="shared" si="6"/>
        <v>0</v>
      </c>
      <c r="C197" s="9">
        <v>183</v>
      </c>
      <c r="D197" s="9">
        <f t="shared" si="9"/>
        <v>0</v>
      </c>
      <c r="F197" s="2" t="str">
        <f>IF(Comparison!P187='Vendor 2'!$B$1,IFERROR(VLOOKUP(A197,Comparison!A:P,2,FALSE),"0"))</f>
        <v>0</v>
      </c>
      <c r="H197" s="2" t="str">
        <f t="shared" si="8"/>
        <v>0</v>
      </c>
    </row>
    <row r="198" spans="1:8" ht="15.75" thickBot="1" x14ac:dyDescent="0.3">
      <c r="A198" s="11"/>
      <c r="B198" s="8" t="str">
        <f t="shared" si="6"/>
        <v>0</v>
      </c>
      <c r="C198" s="9">
        <v>184</v>
      </c>
      <c r="D198" s="9">
        <f t="shared" si="9"/>
        <v>0</v>
      </c>
      <c r="F198" s="2" t="str">
        <f>IF(Comparison!P188='Vendor 2'!$B$1,IFERROR(VLOOKUP(A198,Comparison!A:P,2,FALSE),"0"))</f>
        <v>0</v>
      </c>
      <c r="H198" s="2" t="str">
        <f t="shared" si="8"/>
        <v>0</v>
      </c>
    </row>
    <row r="199" spans="1:8" ht="15.75" thickBot="1" x14ac:dyDescent="0.3">
      <c r="A199" s="11"/>
      <c r="B199" s="8" t="str">
        <f t="shared" si="6"/>
        <v>0</v>
      </c>
      <c r="C199" s="9">
        <v>185</v>
      </c>
      <c r="D199" s="9">
        <f t="shared" si="9"/>
        <v>0</v>
      </c>
      <c r="F199" s="2" t="str">
        <f>IF(Comparison!P189='Vendor 2'!$B$1,IFERROR(VLOOKUP(A199,Comparison!A:P,2,FALSE),"0"))</f>
        <v>0</v>
      </c>
      <c r="H199" s="2" t="str">
        <f t="shared" si="8"/>
        <v>0</v>
      </c>
    </row>
    <row r="200" spans="1:8" ht="15.75" thickBot="1" x14ac:dyDescent="0.3">
      <c r="A200" s="11"/>
      <c r="B200" s="8" t="str">
        <f t="shared" si="6"/>
        <v>0</v>
      </c>
      <c r="C200" s="9">
        <v>186</v>
      </c>
      <c r="D200" s="9">
        <f t="shared" si="9"/>
        <v>0</v>
      </c>
      <c r="F200" s="2" t="str">
        <f>IF(Comparison!P190='Vendor 2'!$B$1,IFERROR(VLOOKUP(A200,Comparison!A:P,2,FALSE),"0"))</f>
        <v>0</v>
      </c>
      <c r="H200" s="2" t="str">
        <f t="shared" si="8"/>
        <v>0</v>
      </c>
    </row>
    <row r="201" spans="1:8" ht="15.75" thickBot="1" x14ac:dyDescent="0.3">
      <c r="A201" s="11"/>
      <c r="B201" s="8" t="str">
        <f t="shared" si="6"/>
        <v>0</v>
      </c>
      <c r="C201" s="9">
        <v>187</v>
      </c>
      <c r="D201" s="9">
        <f t="shared" si="9"/>
        <v>0</v>
      </c>
      <c r="F201" s="2" t="str">
        <f>IF(Comparison!P191='Vendor 2'!$B$1,IFERROR(VLOOKUP(A201,Comparison!A:P,2,FALSE),"0"))</f>
        <v>0</v>
      </c>
      <c r="H201" s="2" t="str">
        <f t="shared" si="8"/>
        <v>0</v>
      </c>
    </row>
    <row r="202" spans="1:8" ht="15.75" thickBot="1" x14ac:dyDescent="0.3">
      <c r="A202" s="11"/>
      <c r="B202" s="8" t="str">
        <f t="shared" si="6"/>
        <v>0</v>
      </c>
      <c r="C202" s="9">
        <v>188</v>
      </c>
      <c r="D202" s="9">
        <f t="shared" si="9"/>
        <v>0</v>
      </c>
      <c r="F202" s="2" t="str">
        <f>IF(Comparison!P192='Vendor 2'!$B$1,IFERROR(VLOOKUP(A202,Comparison!A:P,2,FALSE),"0"))</f>
        <v>0</v>
      </c>
      <c r="H202" s="2" t="str">
        <f t="shared" si="8"/>
        <v>0</v>
      </c>
    </row>
    <row r="203" spans="1:8" ht="15.75" thickBot="1" x14ac:dyDescent="0.3">
      <c r="A203" s="11"/>
      <c r="B203" s="8" t="str">
        <f t="shared" si="6"/>
        <v>0</v>
      </c>
      <c r="C203" s="9">
        <v>189</v>
      </c>
      <c r="D203" s="9">
        <f t="shared" si="9"/>
        <v>0</v>
      </c>
      <c r="F203" s="2" t="str">
        <f>IF(Comparison!P193='Vendor 2'!$B$1,IFERROR(VLOOKUP(A203,Comparison!A:P,2,FALSE),"0"))</f>
        <v>0</v>
      </c>
      <c r="H203" s="2" t="str">
        <f t="shared" si="8"/>
        <v>0</v>
      </c>
    </row>
    <row r="204" spans="1:8" ht="15.75" thickBot="1" x14ac:dyDescent="0.3">
      <c r="A204" s="11"/>
      <c r="B204" s="8" t="str">
        <f t="shared" si="6"/>
        <v>0</v>
      </c>
      <c r="C204" s="9">
        <v>190</v>
      </c>
      <c r="D204" s="9">
        <f t="shared" si="9"/>
        <v>0</v>
      </c>
      <c r="F204" s="2" t="str">
        <f>IF(Comparison!P194='Vendor 2'!$B$1,IFERROR(VLOOKUP(A204,Comparison!A:P,2,FALSE),"0"))</f>
        <v>0</v>
      </c>
      <c r="H204" s="2" t="str">
        <f t="shared" si="8"/>
        <v>0</v>
      </c>
    </row>
    <row r="205" spans="1:8" ht="15.75" thickBot="1" x14ac:dyDescent="0.3">
      <c r="A205" s="11"/>
      <c r="B205" s="8" t="str">
        <f t="shared" si="6"/>
        <v>0</v>
      </c>
      <c r="C205" s="9">
        <v>191</v>
      </c>
      <c r="D205" s="9">
        <f t="shared" si="9"/>
        <v>0</v>
      </c>
      <c r="F205" s="2" t="str">
        <f>IF(Comparison!P195='Vendor 2'!$B$1,IFERROR(VLOOKUP(A205,Comparison!A:P,2,FALSE),"0"))</f>
        <v>0</v>
      </c>
      <c r="H205" s="2" t="str">
        <f t="shared" si="8"/>
        <v>0</v>
      </c>
    </row>
    <row r="206" spans="1:8" ht="15.75" thickBot="1" x14ac:dyDescent="0.3">
      <c r="A206" s="11"/>
      <c r="B206" s="8" t="str">
        <f t="shared" si="6"/>
        <v>0</v>
      </c>
      <c r="C206" s="9">
        <v>192</v>
      </c>
      <c r="D206" s="9">
        <f t="shared" si="9"/>
        <v>0</v>
      </c>
      <c r="F206" s="2" t="str">
        <f>IF(Comparison!P196='Vendor 2'!$B$1,IFERROR(VLOOKUP(A206,Comparison!A:P,2,FALSE),"0"))</f>
        <v>0</v>
      </c>
      <c r="H206" s="2" t="str">
        <f t="shared" si="8"/>
        <v>0</v>
      </c>
    </row>
    <row r="207" spans="1:8" ht="15.75" thickBot="1" x14ac:dyDescent="0.3">
      <c r="A207" s="11"/>
      <c r="B207" s="8" t="str">
        <f t="shared" ref="B207:B213" si="10">H207</f>
        <v>0</v>
      </c>
      <c r="C207" s="9">
        <v>193</v>
      </c>
      <c r="D207" s="9">
        <f t="shared" si="9"/>
        <v>0</v>
      </c>
      <c r="F207" s="2" t="str">
        <f>IF(Comparison!P197='Vendor 2'!$B$1,IFERROR(VLOOKUP(A207,Comparison!A:P,2,FALSE),"0"))</f>
        <v>0</v>
      </c>
      <c r="H207" s="2" t="str">
        <f t="shared" ref="H207:H213" si="11">IF(F207=FALSE,0,F207)</f>
        <v>0</v>
      </c>
    </row>
    <row r="208" spans="1:8" ht="15.75" thickBot="1" x14ac:dyDescent="0.3">
      <c r="A208" s="11"/>
      <c r="B208" s="8" t="str">
        <f t="shared" si="10"/>
        <v>0</v>
      </c>
      <c r="C208" s="9">
        <v>194</v>
      </c>
      <c r="D208" s="9">
        <f t="shared" si="9"/>
        <v>0</v>
      </c>
      <c r="F208" s="2" t="str">
        <f>IF(Comparison!P198='Vendor 2'!$B$1,IFERROR(VLOOKUP(A208,Comparison!A:P,2,FALSE),"0"))</f>
        <v>0</v>
      </c>
      <c r="H208" s="2" t="str">
        <f t="shared" si="11"/>
        <v>0</v>
      </c>
    </row>
    <row r="209" spans="1:8" ht="15.75" thickBot="1" x14ac:dyDescent="0.3">
      <c r="A209" s="11"/>
      <c r="B209" s="8" t="str">
        <f t="shared" si="10"/>
        <v>0</v>
      </c>
      <c r="C209" s="9">
        <v>195</v>
      </c>
      <c r="D209" s="9">
        <f t="shared" ref="D209:D213" si="12">B209*C209</f>
        <v>0</v>
      </c>
      <c r="F209" s="2" t="str">
        <f>IF(Comparison!P199='Vendor 2'!$B$1,IFERROR(VLOOKUP(A209,Comparison!A:P,2,FALSE),"0"))</f>
        <v>0</v>
      </c>
      <c r="H209" s="2" t="str">
        <f t="shared" si="11"/>
        <v>0</v>
      </c>
    </row>
    <row r="210" spans="1:8" ht="15.75" thickBot="1" x14ac:dyDescent="0.3">
      <c r="A210" s="11"/>
      <c r="B210" s="8" t="str">
        <f t="shared" si="10"/>
        <v>0</v>
      </c>
      <c r="C210" s="9">
        <v>196</v>
      </c>
      <c r="D210" s="9">
        <f t="shared" si="12"/>
        <v>0</v>
      </c>
      <c r="F210" s="2" t="str">
        <f>IF(Comparison!P200='Vendor 2'!$B$1,IFERROR(VLOOKUP(A210,Comparison!A:P,2,FALSE),"0"))</f>
        <v>0</v>
      </c>
      <c r="H210" s="2" t="str">
        <f t="shared" si="11"/>
        <v>0</v>
      </c>
    </row>
    <row r="211" spans="1:8" ht="15.75" thickBot="1" x14ac:dyDescent="0.3">
      <c r="A211" s="11"/>
      <c r="B211" s="8" t="str">
        <f t="shared" si="10"/>
        <v>0</v>
      </c>
      <c r="C211" s="9">
        <v>197</v>
      </c>
      <c r="D211" s="9">
        <f t="shared" si="12"/>
        <v>0</v>
      </c>
      <c r="F211" s="2" t="str">
        <f>IF(Comparison!P201='Vendor 2'!$B$1,IFERROR(VLOOKUP(A211,Comparison!A:P,2,FALSE),"0"))</f>
        <v>0</v>
      </c>
      <c r="H211" s="2" t="str">
        <f t="shared" si="11"/>
        <v>0</v>
      </c>
    </row>
    <row r="212" spans="1:8" ht="15.75" thickBot="1" x14ac:dyDescent="0.3">
      <c r="A212" s="11"/>
      <c r="B212" s="8" t="str">
        <f t="shared" si="10"/>
        <v>0</v>
      </c>
      <c r="C212" s="9">
        <v>198</v>
      </c>
      <c r="D212" s="9">
        <f t="shared" si="12"/>
        <v>0</v>
      </c>
      <c r="F212" s="2" t="str">
        <f>IF(Comparison!P202='Vendor 2'!$B$1,IFERROR(VLOOKUP(A212,Comparison!A:P,2,FALSE),"0"))</f>
        <v>0</v>
      </c>
      <c r="H212" s="2" t="str">
        <f t="shared" si="11"/>
        <v>0</v>
      </c>
    </row>
    <row r="213" spans="1:8" ht="15.75" thickBot="1" x14ac:dyDescent="0.3">
      <c r="A213" s="11"/>
      <c r="B213" s="8" t="str">
        <f t="shared" si="10"/>
        <v>0</v>
      </c>
      <c r="C213" s="9">
        <v>199</v>
      </c>
      <c r="D213" s="9">
        <f t="shared" si="12"/>
        <v>0</v>
      </c>
      <c r="F213" s="2" t="str">
        <f>IF(Comparison!P203='Vendor 2'!$B$1,IFERROR(VLOOKUP(A213,Comparison!A:P,2,FALSE),"0"))</f>
        <v>0</v>
      </c>
      <c r="H213" s="2" t="str">
        <f t="shared" si="11"/>
        <v>0</v>
      </c>
    </row>
  </sheetData>
  <mergeCells count="9">
    <mergeCell ref="B7:D7"/>
    <mergeCell ref="B9:D9"/>
    <mergeCell ref="B10:D10"/>
    <mergeCell ref="B11:D11"/>
    <mergeCell ref="B1:D1"/>
    <mergeCell ref="B3:D3"/>
    <mergeCell ref="B4:D4"/>
    <mergeCell ref="B5:D5"/>
    <mergeCell ref="B6:D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13"/>
  <sheetViews>
    <sheetView workbookViewId="0">
      <selection activeCell="F1" sqref="F1:H1048576"/>
    </sheetView>
  </sheetViews>
  <sheetFormatPr defaultRowHeight="15" x14ac:dyDescent="0.25"/>
  <cols>
    <col min="1" max="1" width="44.28515625" style="2" bestFit="1" customWidth="1"/>
    <col min="2" max="2" width="4.28515625" style="2" bestFit="1" customWidth="1"/>
    <col min="3" max="3" width="9.85546875" style="2" bestFit="1" customWidth="1"/>
    <col min="4" max="4" width="7.7109375" style="2" bestFit="1" customWidth="1"/>
    <col min="5" max="5" width="9.140625" style="2"/>
    <col min="6" max="6" width="8.42578125" style="2" hidden="1" customWidth="1"/>
    <col min="7" max="8" width="0" style="2" hidden="1" customWidth="1"/>
    <col min="9" max="238" width="9.140625" style="2"/>
    <col min="239" max="239" width="56.7109375" style="2" bestFit="1" customWidth="1"/>
    <col min="240" max="252" width="9.140625" style="2"/>
    <col min="253" max="253" width="14.85546875" style="2" bestFit="1" customWidth="1"/>
    <col min="254" max="494" width="9.140625" style="2"/>
    <col min="495" max="495" width="56.7109375" style="2" bestFit="1" customWidth="1"/>
    <col min="496" max="508" width="9.140625" style="2"/>
    <col min="509" max="509" width="14.85546875" style="2" bestFit="1" customWidth="1"/>
    <col min="510" max="750" width="9.140625" style="2"/>
    <col min="751" max="751" width="56.7109375" style="2" bestFit="1" customWidth="1"/>
    <col min="752" max="764" width="9.140625" style="2"/>
    <col min="765" max="765" width="14.85546875" style="2" bestFit="1" customWidth="1"/>
    <col min="766" max="1006" width="9.140625" style="2"/>
    <col min="1007" max="1007" width="56.7109375" style="2" bestFit="1" customWidth="1"/>
    <col min="1008" max="1020" width="9.140625" style="2"/>
    <col min="1021" max="1021" width="14.85546875" style="2" bestFit="1" customWidth="1"/>
    <col min="1022" max="1262" width="9.140625" style="2"/>
    <col min="1263" max="1263" width="56.7109375" style="2" bestFit="1" customWidth="1"/>
    <col min="1264" max="1276" width="9.140625" style="2"/>
    <col min="1277" max="1277" width="14.85546875" style="2" bestFit="1" customWidth="1"/>
    <col min="1278" max="1518" width="9.140625" style="2"/>
    <col min="1519" max="1519" width="56.7109375" style="2" bestFit="1" customWidth="1"/>
    <col min="1520" max="1532" width="9.140625" style="2"/>
    <col min="1533" max="1533" width="14.85546875" style="2" bestFit="1" customWidth="1"/>
    <col min="1534" max="1774" width="9.140625" style="2"/>
    <col min="1775" max="1775" width="56.7109375" style="2" bestFit="1" customWidth="1"/>
    <col min="1776" max="1788" width="9.140625" style="2"/>
    <col min="1789" max="1789" width="14.85546875" style="2" bestFit="1" customWidth="1"/>
    <col min="1790" max="2030" width="9.140625" style="2"/>
    <col min="2031" max="2031" width="56.7109375" style="2" bestFit="1" customWidth="1"/>
    <col min="2032" max="2044" width="9.140625" style="2"/>
    <col min="2045" max="2045" width="14.85546875" style="2" bestFit="1" customWidth="1"/>
    <col min="2046" max="2286" width="9.140625" style="2"/>
    <col min="2287" max="2287" width="56.7109375" style="2" bestFit="1" customWidth="1"/>
    <col min="2288" max="2300" width="9.140625" style="2"/>
    <col min="2301" max="2301" width="14.85546875" style="2" bestFit="1" customWidth="1"/>
    <col min="2302" max="2542" width="9.140625" style="2"/>
    <col min="2543" max="2543" width="56.7109375" style="2" bestFit="1" customWidth="1"/>
    <col min="2544" max="2556" width="9.140625" style="2"/>
    <col min="2557" max="2557" width="14.85546875" style="2" bestFit="1" customWidth="1"/>
    <col min="2558" max="2798" width="9.140625" style="2"/>
    <col min="2799" max="2799" width="56.7109375" style="2" bestFit="1" customWidth="1"/>
    <col min="2800" max="2812" width="9.140625" style="2"/>
    <col min="2813" max="2813" width="14.85546875" style="2" bestFit="1" customWidth="1"/>
    <col min="2814" max="3054" width="9.140625" style="2"/>
    <col min="3055" max="3055" width="56.7109375" style="2" bestFit="1" customWidth="1"/>
    <col min="3056" max="3068" width="9.140625" style="2"/>
    <col min="3069" max="3069" width="14.85546875" style="2" bestFit="1" customWidth="1"/>
    <col min="3070" max="3310" width="9.140625" style="2"/>
    <col min="3311" max="3311" width="56.7109375" style="2" bestFit="1" customWidth="1"/>
    <col min="3312" max="3324" width="9.140625" style="2"/>
    <col min="3325" max="3325" width="14.85546875" style="2" bestFit="1" customWidth="1"/>
    <col min="3326" max="3566" width="9.140625" style="2"/>
    <col min="3567" max="3567" width="56.7109375" style="2" bestFit="1" customWidth="1"/>
    <col min="3568" max="3580" width="9.140625" style="2"/>
    <col min="3581" max="3581" width="14.85546875" style="2" bestFit="1" customWidth="1"/>
    <col min="3582" max="3822" width="9.140625" style="2"/>
    <col min="3823" max="3823" width="56.7109375" style="2" bestFit="1" customWidth="1"/>
    <col min="3824" max="3836" width="9.140625" style="2"/>
    <col min="3837" max="3837" width="14.85546875" style="2" bestFit="1" customWidth="1"/>
    <col min="3838" max="4078" width="9.140625" style="2"/>
    <col min="4079" max="4079" width="56.7109375" style="2" bestFit="1" customWidth="1"/>
    <col min="4080" max="4092" width="9.140625" style="2"/>
    <col min="4093" max="4093" width="14.85546875" style="2" bestFit="1" customWidth="1"/>
    <col min="4094" max="4334" width="9.140625" style="2"/>
    <col min="4335" max="4335" width="56.7109375" style="2" bestFit="1" customWidth="1"/>
    <col min="4336" max="4348" width="9.140625" style="2"/>
    <col min="4349" max="4349" width="14.85546875" style="2" bestFit="1" customWidth="1"/>
    <col min="4350" max="4590" width="9.140625" style="2"/>
    <col min="4591" max="4591" width="56.7109375" style="2" bestFit="1" customWidth="1"/>
    <col min="4592" max="4604" width="9.140625" style="2"/>
    <col min="4605" max="4605" width="14.85546875" style="2" bestFit="1" customWidth="1"/>
    <col min="4606" max="4846" width="9.140625" style="2"/>
    <col min="4847" max="4847" width="56.7109375" style="2" bestFit="1" customWidth="1"/>
    <col min="4848" max="4860" width="9.140625" style="2"/>
    <col min="4861" max="4861" width="14.85546875" style="2" bestFit="1" customWidth="1"/>
    <col min="4862" max="5102" width="9.140625" style="2"/>
    <col min="5103" max="5103" width="56.7109375" style="2" bestFit="1" customWidth="1"/>
    <col min="5104" max="5116" width="9.140625" style="2"/>
    <col min="5117" max="5117" width="14.85546875" style="2" bestFit="1" customWidth="1"/>
    <col min="5118" max="5358" width="9.140625" style="2"/>
    <col min="5359" max="5359" width="56.7109375" style="2" bestFit="1" customWidth="1"/>
    <col min="5360" max="5372" width="9.140625" style="2"/>
    <col min="5373" max="5373" width="14.85546875" style="2" bestFit="1" customWidth="1"/>
    <col min="5374" max="5614" width="9.140625" style="2"/>
    <col min="5615" max="5615" width="56.7109375" style="2" bestFit="1" customWidth="1"/>
    <col min="5616" max="5628" width="9.140625" style="2"/>
    <col min="5629" max="5629" width="14.85546875" style="2" bestFit="1" customWidth="1"/>
    <col min="5630" max="5870" width="9.140625" style="2"/>
    <col min="5871" max="5871" width="56.7109375" style="2" bestFit="1" customWidth="1"/>
    <col min="5872" max="5884" width="9.140625" style="2"/>
    <col min="5885" max="5885" width="14.85546875" style="2" bestFit="1" customWidth="1"/>
    <col min="5886" max="6126" width="9.140625" style="2"/>
    <col min="6127" max="6127" width="56.7109375" style="2" bestFit="1" customWidth="1"/>
    <col min="6128" max="6140" width="9.140625" style="2"/>
    <col min="6141" max="6141" width="14.85546875" style="2" bestFit="1" customWidth="1"/>
    <col min="6142" max="6382" width="9.140625" style="2"/>
    <col min="6383" max="6383" width="56.7109375" style="2" bestFit="1" customWidth="1"/>
    <col min="6384" max="6396" width="9.140625" style="2"/>
    <col min="6397" max="6397" width="14.85546875" style="2" bestFit="1" customWidth="1"/>
    <col min="6398" max="6638" width="9.140625" style="2"/>
    <col min="6639" max="6639" width="56.7109375" style="2" bestFit="1" customWidth="1"/>
    <col min="6640" max="6652" width="9.140625" style="2"/>
    <col min="6653" max="6653" width="14.85546875" style="2" bestFit="1" customWidth="1"/>
    <col min="6654" max="6894" width="9.140625" style="2"/>
    <col min="6895" max="6895" width="56.7109375" style="2" bestFit="1" customWidth="1"/>
    <col min="6896" max="6908" width="9.140625" style="2"/>
    <col min="6909" max="6909" width="14.85546875" style="2" bestFit="1" customWidth="1"/>
    <col min="6910" max="7150" width="9.140625" style="2"/>
    <col min="7151" max="7151" width="56.7109375" style="2" bestFit="1" customWidth="1"/>
    <col min="7152" max="7164" width="9.140625" style="2"/>
    <col min="7165" max="7165" width="14.85546875" style="2" bestFit="1" customWidth="1"/>
    <col min="7166" max="7406" width="9.140625" style="2"/>
    <col min="7407" max="7407" width="56.7109375" style="2" bestFit="1" customWidth="1"/>
    <col min="7408" max="7420" width="9.140625" style="2"/>
    <col min="7421" max="7421" width="14.85546875" style="2" bestFit="1" customWidth="1"/>
    <col min="7422" max="7662" width="9.140625" style="2"/>
    <col min="7663" max="7663" width="56.7109375" style="2" bestFit="1" customWidth="1"/>
    <col min="7664" max="7676" width="9.140625" style="2"/>
    <col min="7677" max="7677" width="14.85546875" style="2" bestFit="1" customWidth="1"/>
    <col min="7678" max="7918" width="9.140625" style="2"/>
    <col min="7919" max="7919" width="56.7109375" style="2" bestFit="1" customWidth="1"/>
    <col min="7920" max="7932" width="9.140625" style="2"/>
    <col min="7933" max="7933" width="14.85546875" style="2" bestFit="1" customWidth="1"/>
    <col min="7934" max="8174" width="9.140625" style="2"/>
    <col min="8175" max="8175" width="56.7109375" style="2" bestFit="1" customWidth="1"/>
    <col min="8176" max="8188" width="9.140625" style="2"/>
    <col min="8189" max="8189" width="14.85546875" style="2" bestFit="1" customWidth="1"/>
    <col min="8190" max="8430" width="9.140625" style="2"/>
    <col min="8431" max="8431" width="56.7109375" style="2" bestFit="1" customWidth="1"/>
    <col min="8432" max="8444" width="9.140625" style="2"/>
    <col min="8445" max="8445" width="14.85546875" style="2" bestFit="1" customWidth="1"/>
    <col min="8446" max="8686" width="9.140625" style="2"/>
    <col min="8687" max="8687" width="56.7109375" style="2" bestFit="1" customWidth="1"/>
    <col min="8688" max="8700" width="9.140625" style="2"/>
    <col min="8701" max="8701" width="14.85546875" style="2" bestFit="1" customWidth="1"/>
    <col min="8702" max="8942" width="9.140625" style="2"/>
    <col min="8943" max="8943" width="56.7109375" style="2" bestFit="1" customWidth="1"/>
    <col min="8944" max="8956" width="9.140625" style="2"/>
    <col min="8957" max="8957" width="14.85546875" style="2" bestFit="1" customWidth="1"/>
    <col min="8958" max="9198" width="9.140625" style="2"/>
    <col min="9199" max="9199" width="56.7109375" style="2" bestFit="1" customWidth="1"/>
    <col min="9200" max="9212" width="9.140625" style="2"/>
    <col min="9213" max="9213" width="14.85546875" style="2" bestFit="1" customWidth="1"/>
    <col min="9214" max="9454" width="9.140625" style="2"/>
    <col min="9455" max="9455" width="56.7109375" style="2" bestFit="1" customWidth="1"/>
    <col min="9456" max="9468" width="9.140625" style="2"/>
    <col min="9469" max="9469" width="14.85546875" style="2" bestFit="1" customWidth="1"/>
    <col min="9470" max="9710" width="9.140625" style="2"/>
    <col min="9711" max="9711" width="56.7109375" style="2" bestFit="1" customWidth="1"/>
    <col min="9712" max="9724" width="9.140625" style="2"/>
    <col min="9725" max="9725" width="14.85546875" style="2" bestFit="1" customWidth="1"/>
    <col min="9726" max="9966" width="9.140625" style="2"/>
    <col min="9967" max="9967" width="56.7109375" style="2" bestFit="1" customWidth="1"/>
    <col min="9968" max="9980" width="9.140625" style="2"/>
    <col min="9981" max="9981" width="14.85546875" style="2" bestFit="1" customWidth="1"/>
    <col min="9982" max="10222" width="9.140625" style="2"/>
    <col min="10223" max="10223" width="56.7109375" style="2" bestFit="1" customWidth="1"/>
    <col min="10224" max="10236" width="9.140625" style="2"/>
    <col min="10237" max="10237" width="14.85546875" style="2" bestFit="1" customWidth="1"/>
    <col min="10238" max="10478" width="9.140625" style="2"/>
    <col min="10479" max="10479" width="56.7109375" style="2" bestFit="1" customWidth="1"/>
    <col min="10480" max="10492" width="9.140625" style="2"/>
    <col min="10493" max="10493" width="14.85546875" style="2" bestFit="1" customWidth="1"/>
    <col min="10494" max="10734" width="9.140625" style="2"/>
    <col min="10735" max="10735" width="56.7109375" style="2" bestFit="1" customWidth="1"/>
    <col min="10736" max="10748" width="9.140625" style="2"/>
    <col min="10749" max="10749" width="14.85546875" style="2" bestFit="1" customWidth="1"/>
    <col min="10750" max="10990" width="9.140625" style="2"/>
    <col min="10991" max="10991" width="56.7109375" style="2" bestFit="1" customWidth="1"/>
    <col min="10992" max="11004" width="9.140625" style="2"/>
    <col min="11005" max="11005" width="14.85546875" style="2" bestFit="1" customWidth="1"/>
    <col min="11006" max="11246" width="9.140625" style="2"/>
    <col min="11247" max="11247" width="56.7109375" style="2" bestFit="1" customWidth="1"/>
    <col min="11248" max="11260" width="9.140625" style="2"/>
    <col min="11261" max="11261" width="14.85546875" style="2" bestFit="1" customWidth="1"/>
    <col min="11262" max="11502" width="9.140625" style="2"/>
    <col min="11503" max="11503" width="56.7109375" style="2" bestFit="1" customWidth="1"/>
    <col min="11504" max="11516" width="9.140625" style="2"/>
    <col min="11517" max="11517" width="14.85546875" style="2" bestFit="1" customWidth="1"/>
    <col min="11518" max="11758" width="9.140625" style="2"/>
    <col min="11759" max="11759" width="56.7109375" style="2" bestFit="1" customWidth="1"/>
    <col min="11760" max="11772" width="9.140625" style="2"/>
    <col min="11773" max="11773" width="14.85546875" style="2" bestFit="1" customWidth="1"/>
    <col min="11774" max="12014" width="9.140625" style="2"/>
    <col min="12015" max="12015" width="56.7109375" style="2" bestFit="1" customWidth="1"/>
    <col min="12016" max="12028" width="9.140625" style="2"/>
    <col min="12029" max="12029" width="14.85546875" style="2" bestFit="1" customWidth="1"/>
    <col min="12030" max="12270" width="9.140625" style="2"/>
    <col min="12271" max="12271" width="56.7109375" style="2" bestFit="1" customWidth="1"/>
    <col min="12272" max="12284" width="9.140625" style="2"/>
    <col min="12285" max="12285" width="14.85546875" style="2" bestFit="1" customWidth="1"/>
    <col min="12286" max="12526" width="9.140625" style="2"/>
    <col min="12527" max="12527" width="56.7109375" style="2" bestFit="1" customWidth="1"/>
    <col min="12528" max="12540" width="9.140625" style="2"/>
    <col min="12541" max="12541" width="14.85546875" style="2" bestFit="1" customWidth="1"/>
    <col min="12542" max="12782" width="9.140625" style="2"/>
    <col min="12783" max="12783" width="56.7109375" style="2" bestFit="1" customWidth="1"/>
    <col min="12784" max="12796" width="9.140625" style="2"/>
    <col min="12797" max="12797" width="14.85546875" style="2" bestFit="1" customWidth="1"/>
    <col min="12798" max="13038" width="9.140625" style="2"/>
    <col min="13039" max="13039" width="56.7109375" style="2" bestFit="1" customWidth="1"/>
    <col min="13040" max="13052" width="9.140625" style="2"/>
    <col min="13053" max="13053" width="14.85546875" style="2" bestFit="1" customWidth="1"/>
    <col min="13054" max="13294" width="9.140625" style="2"/>
    <col min="13295" max="13295" width="56.7109375" style="2" bestFit="1" customWidth="1"/>
    <col min="13296" max="13308" width="9.140625" style="2"/>
    <col min="13309" max="13309" width="14.85546875" style="2" bestFit="1" customWidth="1"/>
    <col min="13310" max="13550" width="9.140625" style="2"/>
    <col min="13551" max="13551" width="56.7109375" style="2" bestFit="1" customWidth="1"/>
    <col min="13552" max="13564" width="9.140625" style="2"/>
    <col min="13565" max="13565" width="14.85546875" style="2" bestFit="1" customWidth="1"/>
    <col min="13566" max="13806" width="9.140625" style="2"/>
    <col min="13807" max="13807" width="56.7109375" style="2" bestFit="1" customWidth="1"/>
    <col min="13808" max="13820" width="9.140625" style="2"/>
    <col min="13821" max="13821" width="14.85546875" style="2" bestFit="1" customWidth="1"/>
    <col min="13822" max="14062" width="9.140625" style="2"/>
    <col min="14063" max="14063" width="56.7109375" style="2" bestFit="1" customWidth="1"/>
    <col min="14064" max="14076" width="9.140625" style="2"/>
    <col min="14077" max="14077" width="14.85546875" style="2" bestFit="1" customWidth="1"/>
    <col min="14078" max="14318" width="9.140625" style="2"/>
    <col min="14319" max="14319" width="56.7109375" style="2" bestFit="1" customWidth="1"/>
    <col min="14320" max="14332" width="9.140625" style="2"/>
    <col min="14333" max="14333" width="14.85546875" style="2" bestFit="1" customWidth="1"/>
    <col min="14334" max="14574" width="9.140625" style="2"/>
    <col min="14575" max="14575" width="56.7109375" style="2" bestFit="1" customWidth="1"/>
    <col min="14576" max="14588" width="9.140625" style="2"/>
    <col min="14589" max="14589" width="14.85546875" style="2" bestFit="1" customWidth="1"/>
    <col min="14590" max="14830" width="9.140625" style="2"/>
    <col min="14831" max="14831" width="56.7109375" style="2" bestFit="1" customWidth="1"/>
    <col min="14832" max="14844" width="9.140625" style="2"/>
    <col min="14845" max="14845" width="14.85546875" style="2" bestFit="1" customWidth="1"/>
    <col min="14846" max="15086" width="9.140625" style="2"/>
    <col min="15087" max="15087" width="56.7109375" style="2" bestFit="1" customWidth="1"/>
    <col min="15088" max="15100" width="9.140625" style="2"/>
    <col min="15101" max="15101" width="14.85546875" style="2" bestFit="1" customWidth="1"/>
    <col min="15102" max="15342" width="9.140625" style="2"/>
    <col min="15343" max="15343" width="56.7109375" style="2" bestFit="1" customWidth="1"/>
    <col min="15344" max="15356" width="9.140625" style="2"/>
    <col min="15357" max="15357" width="14.85546875" style="2" bestFit="1" customWidth="1"/>
    <col min="15358" max="15598" width="9.140625" style="2"/>
    <col min="15599" max="15599" width="56.7109375" style="2" bestFit="1" customWidth="1"/>
    <col min="15600" max="15612" width="9.140625" style="2"/>
    <col min="15613" max="15613" width="14.85546875" style="2" bestFit="1" customWidth="1"/>
    <col min="15614" max="15854" width="9.140625" style="2"/>
    <col min="15855" max="15855" width="56.7109375" style="2" bestFit="1" customWidth="1"/>
    <col min="15856" max="15868" width="9.140625" style="2"/>
    <col min="15869" max="15869" width="14.85546875" style="2" bestFit="1" customWidth="1"/>
    <col min="15870" max="16110" width="9.140625" style="2"/>
    <col min="16111" max="16111" width="56.7109375" style="2" bestFit="1" customWidth="1"/>
    <col min="16112" max="16124" width="9.140625" style="2"/>
    <col min="16125" max="16125" width="14.85546875" style="2" bestFit="1" customWidth="1"/>
    <col min="16126" max="16384" width="9.140625" style="2"/>
  </cols>
  <sheetData>
    <row r="1" spans="1:8" ht="25.5" x14ac:dyDescent="0.25">
      <c r="A1" s="1" t="s">
        <v>121</v>
      </c>
      <c r="B1" s="70">
        <f>Comparison!I2</f>
        <v>0</v>
      </c>
      <c r="C1" s="70"/>
      <c r="D1" s="70"/>
    </row>
    <row r="2" spans="1:8" x14ac:dyDescent="0.25">
      <c r="A2" s="44"/>
      <c r="B2" s="44"/>
      <c r="C2" s="44"/>
      <c r="D2" s="44"/>
    </row>
    <row r="3" spans="1:8" x14ac:dyDescent="0.25">
      <c r="A3" s="46" t="s">
        <v>122</v>
      </c>
      <c r="B3" s="67" t="str">
        <f>'Vendor Info'!B10</f>
        <v>Bobs Burgers</v>
      </c>
      <c r="C3" s="67"/>
      <c r="D3" s="67"/>
    </row>
    <row r="4" spans="1:8" x14ac:dyDescent="0.25">
      <c r="A4" s="46" t="s">
        <v>123</v>
      </c>
      <c r="B4" s="67" t="str">
        <f>'Vendor Info'!B11</f>
        <v>123 Main ST</v>
      </c>
      <c r="C4" s="67"/>
      <c r="D4" s="67"/>
    </row>
    <row r="5" spans="1:8" x14ac:dyDescent="0.25">
      <c r="A5" s="46" t="s">
        <v>124</v>
      </c>
      <c r="B5" s="67" t="str">
        <f>'Vendor Info'!B12</f>
        <v xml:space="preserve">Bob </v>
      </c>
      <c r="C5" s="67"/>
      <c r="D5" s="67"/>
    </row>
    <row r="6" spans="1:8" x14ac:dyDescent="0.25">
      <c r="A6" s="46" t="s">
        <v>125</v>
      </c>
      <c r="B6" s="68">
        <f>'Vendor Info'!B13</f>
        <v>8885551211</v>
      </c>
      <c r="C6" s="69"/>
      <c r="D6" s="69"/>
    </row>
    <row r="7" spans="1:8" x14ac:dyDescent="0.25">
      <c r="A7" s="46" t="s">
        <v>126</v>
      </c>
      <c r="B7" s="67" t="str">
        <f>'Vendor Info'!B14</f>
        <v>Bob@bobs.com</v>
      </c>
      <c r="C7" s="67"/>
      <c r="D7" s="67"/>
    </row>
    <row r="8" spans="1:8" x14ac:dyDescent="0.25">
      <c r="A8" s="43"/>
      <c r="B8" s="43"/>
      <c r="C8" s="43"/>
      <c r="D8" s="43"/>
    </row>
    <row r="9" spans="1:8" x14ac:dyDescent="0.25">
      <c r="A9" s="46" t="s">
        <v>127</v>
      </c>
      <c r="B9" s="67" t="str">
        <f>'Vendor Info'!E3</f>
        <v>Stephanie</v>
      </c>
      <c r="C9" s="67"/>
      <c r="D9" s="67"/>
    </row>
    <row r="10" spans="1:8" x14ac:dyDescent="0.25">
      <c r="A10" s="46" t="s">
        <v>128</v>
      </c>
      <c r="B10" s="68">
        <f>'Vendor Info'!E4</f>
        <v>8885551215</v>
      </c>
      <c r="C10" s="69"/>
      <c r="D10" s="69"/>
    </row>
    <row r="11" spans="1:8" x14ac:dyDescent="0.25">
      <c r="A11" s="46" t="s">
        <v>129</v>
      </c>
      <c r="B11" s="67">
        <f>'Vendor Info'!E5</f>
        <v>0</v>
      </c>
      <c r="C11" s="67"/>
      <c r="D11" s="67"/>
    </row>
    <row r="12" spans="1:8" x14ac:dyDescent="0.25">
      <c r="A12" s="43"/>
      <c r="B12" s="43"/>
      <c r="C12" s="43"/>
      <c r="D12" s="43"/>
    </row>
    <row r="13" spans="1:8" x14ac:dyDescent="0.25">
      <c r="A13" s="3" t="s">
        <v>3</v>
      </c>
      <c r="B13" s="4" t="s">
        <v>4</v>
      </c>
      <c r="C13" s="5" t="s">
        <v>5</v>
      </c>
      <c r="D13" s="6" t="s">
        <v>6</v>
      </c>
    </row>
    <row r="14" spans="1:8" x14ac:dyDescent="0.25">
      <c r="A14" s="7" t="s">
        <v>91</v>
      </c>
      <c r="B14" s="8">
        <f>H14</f>
        <v>0</v>
      </c>
      <c r="C14" s="9">
        <v>18.61</v>
      </c>
      <c r="D14" s="9">
        <f>B14*C14</f>
        <v>0</v>
      </c>
      <c r="F14" s="2" t="b">
        <f>IF(Comparison!P4='Vendor 2'!$B$1,IFERROR(VLOOKUP(A14,Comparison!A:P,2,FALSE),"0"))</f>
        <v>0</v>
      </c>
      <c r="H14" s="2">
        <f>IF(F14=FALSE,0,F14)</f>
        <v>0</v>
      </c>
    </row>
    <row r="15" spans="1:8" x14ac:dyDescent="0.25">
      <c r="A15" s="10" t="s">
        <v>87</v>
      </c>
      <c r="B15" s="8">
        <f t="shared" ref="B15:B78" si="0">H15</f>
        <v>0</v>
      </c>
      <c r="C15" s="9">
        <v>12.36</v>
      </c>
      <c r="D15" s="9">
        <f t="shared" ref="D15:D78" si="1">B15*C15</f>
        <v>0</v>
      </c>
      <c r="F15" s="2" t="b">
        <f>IF(Comparison!P5='Vendor 2'!$B$1,IFERROR(VLOOKUP(A15,Comparison!A:P,2,FALSE),"0"))</f>
        <v>0</v>
      </c>
      <c r="H15" s="2">
        <f t="shared" ref="H15:H78" si="2">IF(F15=FALSE,0,F15)</f>
        <v>0</v>
      </c>
    </row>
    <row r="16" spans="1:8" x14ac:dyDescent="0.25">
      <c r="A16" s="7" t="s">
        <v>49</v>
      </c>
      <c r="B16" s="8">
        <f t="shared" si="0"/>
        <v>18</v>
      </c>
      <c r="C16" s="9">
        <v>14.99</v>
      </c>
      <c r="D16" s="9">
        <f t="shared" si="1"/>
        <v>269.82</v>
      </c>
      <c r="F16" s="2">
        <f>IF(Comparison!P6='Vendor 2'!$B$1,IFERROR(VLOOKUP(A16,Comparison!A:P,2,FALSE),"0"))</f>
        <v>18</v>
      </c>
      <c r="H16" s="2">
        <f t="shared" si="2"/>
        <v>18</v>
      </c>
    </row>
    <row r="17" spans="1:8" x14ac:dyDescent="0.25">
      <c r="A17" s="10" t="s">
        <v>83</v>
      </c>
      <c r="B17" s="8">
        <f t="shared" si="0"/>
        <v>18</v>
      </c>
      <c r="C17" s="9">
        <v>22.38</v>
      </c>
      <c r="D17" s="9">
        <f t="shared" si="1"/>
        <v>402.84</v>
      </c>
      <c r="F17" s="2">
        <f>IF(Comparison!P7='Vendor 2'!$B$1,IFERROR(VLOOKUP(A17,Comparison!A:P,2,FALSE),"0"))</f>
        <v>18</v>
      </c>
      <c r="H17" s="2">
        <f t="shared" si="2"/>
        <v>18</v>
      </c>
    </row>
    <row r="18" spans="1:8" x14ac:dyDescent="0.25">
      <c r="A18" s="7" t="s">
        <v>88</v>
      </c>
      <c r="B18" s="8">
        <f t="shared" si="0"/>
        <v>0</v>
      </c>
      <c r="C18" s="9">
        <v>14.43</v>
      </c>
      <c r="D18" s="9">
        <f t="shared" si="1"/>
        <v>0</v>
      </c>
      <c r="F18" s="2" t="b">
        <f>IF(Comparison!P8='Vendor 2'!$B$1,IFERROR(VLOOKUP(A18,Comparison!A:P,2,FALSE),"0"))</f>
        <v>0</v>
      </c>
      <c r="H18" s="2">
        <f t="shared" si="2"/>
        <v>0</v>
      </c>
    </row>
    <row r="19" spans="1:8" x14ac:dyDescent="0.25">
      <c r="A19" s="10" t="s">
        <v>63</v>
      </c>
      <c r="B19" s="8">
        <f t="shared" si="0"/>
        <v>0</v>
      </c>
      <c r="C19" s="9">
        <v>9.99</v>
      </c>
      <c r="D19" s="9">
        <f t="shared" si="1"/>
        <v>0</v>
      </c>
      <c r="F19" s="2" t="b">
        <f>IF(Comparison!P9='Vendor 2'!$B$1,IFERROR(VLOOKUP(A19,Comparison!A:P,2,FALSE),"0"))</f>
        <v>0</v>
      </c>
      <c r="H19" s="2">
        <f t="shared" si="2"/>
        <v>0</v>
      </c>
    </row>
    <row r="20" spans="1:8" x14ac:dyDescent="0.25">
      <c r="A20" s="7" t="s">
        <v>27</v>
      </c>
      <c r="B20" s="8">
        <f t="shared" si="0"/>
        <v>0</v>
      </c>
      <c r="C20" s="9">
        <v>20.49</v>
      </c>
      <c r="D20" s="9">
        <f t="shared" si="1"/>
        <v>0</v>
      </c>
      <c r="F20" s="2" t="b">
        <f>IF(Comparison!P10='Vendor 2'!$B$1,IFERROR(VLOOKUP(A20,Comparison!A:P,2,FALSE),"0"))</f>
        <v>0</v>
      </c>
      <c r="H20" s="2">
        <f t="shared" si="2"/>
        <v>0</v>
      </c>
    </row>
    <row r="21" spans="1:8" x14ac:dyDescent="0.25">
      <c r="A21" s="10" t="s">
        <v>45</v>
      </c>
      <c r="B21" s="8">
        <f t="shared" si="0"/>
        <v>0</v>
      </c>
      <c r="C21" s="9">
        <v>9.99</v>
      </c>
      <c r="D21" s="9">
        <f t="shared" si="1"/>
        <v>0</v>
      </c>
      <c r="F21" s="2" t="b">
        <f>IF(Comparison!P11='Vendor 2'!$B$1,IFERROR(VLOOKUP(A21,Comparison!A:P,2,FALSE),"0"))</f>
        <v>0</v>
      </c>
      <c r="H21" s="2">
        <f t="shared" si="2"/>
        <v>0</v>
      </c>
    </row>
    <row r="22" spans="1:8" x14ac:dyDescent="0.25">
      <c r="A22" s="7" t="s">
        <v>41</v>
      </c>
      <c r="B22" s="8">
        <f t="shared" si="0"/>
        <v>0</v>
      </c>
      <c r="C22" s="9">
        <v>15.97</v>
      </c>
      <c r="D22" s="9">
        <f t="shared" si="1"/>
        <v>0</v>
      </c>
      <c r="F22" s="2" t="b">
        <f>IF(Comparison!P12='Vendor 2'!$B$1,IFERROR(VLOOKUP(A22,Comparison!A:P,2,FALSE),"0"))</f>
        <v>0</v>
      </c>
      <c r="H22" s="2">
        <f t="shared" si="2"/>
        <v>0</v>
      </c>
    </row>
    <row r="23" spans="1:8" x14ac:dyDescent="0.25">
      <c r="A23" s="10" t="s">
        <v>23</v>
      </c>
      <c r="B23" s="8">
        <f t="shared" si="0"/>
        <v>0</v>
      </c>
      <c r="C23" s="9">
        <v>8.99</v>
      </c>
      <c r="D23" s="9">
        <f t="shared" si="1"/>
        <v>0</v>
      </c>
      <c r="F23" s="2" t="b">
        <f>IF(Comparison!P13='Vendor 2'!$B$1,IFERROR(VLOOKUP(A23,Comparison!A:P,2,FALSE),"0"))</f>
        <v>0</v>
      </c>
      <c r="H23" s="2">
        <f t="shared" si="2"/>
        <v>0</v>
      </c>
    </row>
    <row r="24" spans="1:8" x14ac:dyDescent="0.25">
      <c r="A24" s="7" t="s">
        <v>51</v>
      </c>
      <c r="B24" s="8">
        <f t="shared" si="0"/>
        <v>7</v>
      </c>
      <c r="C24" s="9">
        <v>23.97</v>
      </c>
      <c r="D24" s="9">
        <f t="shared" si="1"/>
        <v>167.79</v>
      </c>
      <c r="F24" s="2">
        <f>IF(Comparison!P14='Vendor 2'!$B$1,IFERROR(VLOOKUP(A24,Comparison!A:P,2,FALSE),"0"))</f>
        <v>7</v>
      </c>
      <c r="H24" s="2">
        <f t="shared" si="2"/>
        <v>7</v>
      </c>
    </row>
    <row r="25" spans="1:8" x14ac:dyDescent="0.25">
      <c r="A25" s="10" t="s">
        <v>61</v>
      </c>
      <c r="B25" s="8">
        <f t="shared" si="0"/>
        <v>6</v>
      </c>
      <c r="C25" s="9">
        <v>15.99</v>
      </c>
      <c r="D25" s="9">
        <f t="shared" si="1"/>
        <v>95.94</v>
      </c>
      <c r="F25" s="2">
        <f>IF(Comparison!P15='Vendor 2'!$B$1,IFERROR(VLOOKUP(A25,Comparison!A:P,2,FALSE),"0"))</f>
        <v>6</v>
      </c>
      <c r="H25" s="2">
        <f t="shared" si="2"/>
        <v>6</v>
      </c>
    </row>
    <row r="26" spans="1:8" x14ac:dyDescent="0.25">
      <c r="A26" s="7" t="s">
        <v>69</v>
      </c>
      <c r="B26" s="8">
        <f t="shared" si="0"/>
        <v>4</v>
      </c>
      <c r="C26" s="9">
        <v>20.73</v>
      </c>
      <c r="D26" s="9">
        <f t="shared" si="1"/>
        <v>82.92</v>
      </c>
      <c r="F26" s="2">
        <f>IF(Comparison!P16='Vendor 2'!$B$1,IFERROR(VLOOKUP(A26,Comparison!A:P,2,FALSE),"0"))</f>
        <v>4</v>
      </c>
      <c r="H26" s="2">
        <f t="shared" si="2"/>
        <v>4</v>
      </c>
    </row>
    <row r="27" spans="1:8" x14ac:dyDescent="0.25">
      <c r="A27" s="10" t="s">
        <v>22</v>
      </c>
      <c r="B27" s="8">
        <f t="shared" si="0"/>
        <v>3</v>
      </c>
      <c r="C27" s="9">
        <v>8.17</v>
      </c>
      <c r="D27" s="9">
        <f t="shared" si="1"/>
        <v>24.509999999999998</v>
      </c>
      <c r="F27" s="2">
        <f>IF(Comparison!P17='Vendor 2'!$B$1,IFERROR(VLOOKUP(A27,Comparison!A:P,2,FALSE),"0"))</f>
        <v>3</v>
      </c>
      <c r="H27" s="2">
        <f t="shared" si="2"/>
        <v>3</v>
      </c>
    </row>
    <row r="28" spans="1:8" x14ac:dyDescent="0.25">
      <c r="A28" s="7" t="s">
        <v>50</v>
      </c>
      <c r="B28" s="8">
        <f t="shared" si="0"/>
        <v>3</v>
      </c>
      <c r="C28" s="9">
        <v>20.05</v>
      </c>
      <c r="D28" s="9">
        <f t="shared" si="1"/>
        <v>60.150000000000006</v>
      </c>
      <c r="F28" s="2">
        <f>IF(Comparison!P18='Vendor 2'!$B$1,IFERROR(VLOOKUP(A28,Comparison!A:P,2,FALSE),"0"))</f>
        <v>3</v>
      </c>
      <c r="H28" s="2">
        <f t="shared" si="2"/>
        <v>3</v>
      </c>
    </row>
    <row r="29" spans="1:8" x14ac:dyDescent="0.25">
      <c r="A29" s="10" t="s">
        <v>70</v>
      </c>
      <c r="B29" s="8">
        <f t="shared" si="0"/>
        <v>3</v>
      </c>
      <c r="C29" s="9">
        <v>28.93</v>
      </c>
      <c r="D29" s="9">
        <f t="shared" si="1"/>
        <v>86.789999999999992</v>
      </c>
      <c r="F29" s="2">
        <f>IF(Comparison!P19='Vendor 2'!$B$1,IFERROR(VLOOKUP(A29,Comparison!A:P,2,FALSE),"0"))</f>
        <v>3</v>
      </c>
      <c r="H29" s="2">
        <f t="shared" si="2"/>
        <v>3</v>
      </c>
    </row>
    <row r="30" spans="1:8" ht="15.75" thickBot="1" x14ac:dyDescent="0.3">
      <c r="A30" s="11" t="s">
        <v>76</v>
      </c>
      <c r="B30" s="8">
        <f t="shared" si="0"/>
        <v>3</v>
      </c>
      <c r="C30" s="9">
        <v>39.69</v>
      </c>
      <c r="D30" s="9">
        <f t="shared" si="1"/>
        <v>119.07</v>
      </c>
      <c r="F30" s="2">
        <f>IF(Comparison!P20='Vendor 2'!$B$1,IFERROR(VLOOKUP(A30,Comparison!A:P,2,FALSE),"0"))</f>
        <v>3</v>
      </c>
      <c r="H30" s="2">
        <f t="shared" si="2"/>
        <v>3</v>
      </c>
    </row>
    <row r="31" spans="1:8" x14ac:dyDescent="0.25">
      <c r="A31" s="7" t="s">
        <v>90</v>
      </c>
      <c r="B31" s="8">
        <f t="shared" si="0"/>
        <v>3</v>
      </c>
      <c r="C31" s="9">
        <v>18.760000000000002</v>
      </c>
      <c r="D31" s="9">
        <f t="shared" si="1"/>
        <v>56.28</v>
      </c>
      <c r="F31" s="2">
        <f>IF(Comparison!P21='Vendor 2'!$B$1,IFERROR(VLOOKUP(A31,Comparison!A:P,2,FALSE),"0"))</f>
        <v>3</v>
      </c>
      <c r="H31" s="2">
        <f t="shared" si="2"/>
        <v>3</v>
      </c>
    </row>
    <row r="32" spans="1:8" x14ac:dyDescent="0.25">
      <c r="A32" s="10" t="s">
        <v>105</v>
      </c>
      <c r="B32" s="8">
        <f t="shared" si="0"/>
        <v>3</v>
      </c>
      <c r="C32" s="9">
        <v>156.93</v>
      </c>
      <c r="D32" s="9">
        <f t="shared" si="1"/>
        <v>470.79</v>
      </c>
      <c r="F32" s="2">
        <f>IF(Comparison!P22='Vendor 2'!$B$1,IFERROR(VLOOKUP(A32,Comparison!A:P,2,FALSE),"0"))</f>
        <v>3</v>
      </c>
      <c r="H32" s="2">
        <f t="shared" si="2"/>
        <v>3</v>
      </c>
    </row>
    <row r="33" spans="1:8" x14ac:dyDescent="0.25">
      <c r="A33" s="7" t="s">
        <v>26</v>
      </c>
      <c r="B33" s="8">
        <f t="shared" si="0"/>
        <v>2</v>
      </c>
      <c r="C33" s="9">
        <v>10.35</v>
      </c>
      <c r="D33" s="9">
        <f t="shared" si="1"/>
        <v>20.7</v>
      </c>
      <c r="F33" s="2">
        <f>IF(Comparison!P23='Vendor 2'!$B$1,IFERROR(VLOOKUP(A33,Comparison!A:P,2,FALSE),"0"))</f>
        <v>2</v>
      </c>
      <c r="H33" s="2">
        <f t="shared" si="2"/>
        <v>2</v>
      </c>
    </row>
    <row r="34" spans="1:8" x14ac:dyDescent="0.25">
      <c r="A34" s="10" t="s">
        <v>55</v>
      </c>
      <c r="B34" s="8">
        <f t="shared" si="0"/>
        <v>2</v>
      </c>
      <c r="C34" s="9">
        <v>18.2</v>
      </c>
      <c r="D34" s="9">
        <f t="shared" si="1"/>
        <v>36.4</v>
      </c>
      <c r="F34" s="2">
        <f>IF(Comparison!P24='Vendor 2'!$B$1,IFERROR(VLOOKUP(A34,Comparison!A:P,2,FALSE),"0"))</f>
        <v>2</v>
      </c>
      <c r="H34" s="2">
        <f t="shared" si="2"/>
        <v>2</v>
      </c>
    </row>
    <row r="35" spans="1:8" x14ac:dyDescent="0.25">
      <c r="A35" s="7" t="s">
        <v>72</v>
      </c>
      <c r="B35" s="8">
        <f t="shared" si="0"/>
        <v>2</v>
      </c>
      <c r="C35" s="9">
        <v>17.54</v>
      </c>
      <c r="D35" s="9">
        <f t="shared" si="1"/>
        <v>35.08</v>
      </c>
      <c r="F35" s="2">
        <f>IF(Comparison!P25='Vendor 2'!$B$1,IFERROR(VLOOKUP(A35,Comparison!A:P,2,FALSE),"0"))</f>
        <v>2</v>
      </c>
      <c r="H35" s="2">
        <f t="shared" si="2"/>
        <v>2</v>
      </c>
    </row>
    <row r="36" spans="1:8" x14ac:dyDescent="0.25">
      <c r="A36" s="10" t="s">
        <v>89</v>
      </c>
      <c r="B36" s="8">
        <f t="shared" si="0"/>
        <v>2</v>
      </c>
      <c r="C36" s="9">
        <v>19.18</v>
      </c>
      <c r="D36" s="9">
        <f t="shared" si="1"/>
        <v>38.36</v>
      </c>
      <c r="F36" s="2">
        <f>IF(Comparison!P26='Vendor 2'!$B$1,IFERROR(VLOOKUP(A36,Comparison!A:P,2,FALSE),"0"))</f>
        <v>2</v>
      </c>
      <c r="H36" s="2">
        <f t="shared" si="2"/>
        <v>2</v>
      </c>
    </row>
    <row r="37" spans="1:8" x14ac:dyDescent="0.25">
      <c r="A37" s="7" t="s">
        <v>100</v>
      </c>
      <c r="B37" s="8">
        <f t="shared" si="0"/>
        <v>2</v>
      </c>
      <c r="C37" s="9">
        <v>55.26</v>
      </c>
      <c r="D37" s="9">
        <f t="shared" si="1"/>
        <v>110.52</v>
      </c>
      <c r="F37" s="2">
        <f>IF(Comparison!P27='Vendor 2'!$B$1,IFERROR(VLOOKUP(A37,Comparison!A:P,2,FALSE),"0"))</f>
        <v>2</v>
      </c>
      <c r="H37" s="2">
        <f t="shared" si="2"/>
        <v>2</v>
      </c>
    </row>
    <row r="38" spans="1:8" x14ac:dyDescent="0.25">
      <c r="A38" s="10" t="s">
        <v>103</v>
      </c>
      <c r="B38" s="8">
        <f t="shared" si="0"/>
        <v>2</v>
      </c>
      <c r="C38" s="9">
        <v>45.22</v>
      </c>
      <c r="D38" s="9">
        <f t="shared" si="1"/>
        <v>90.44</v>
      </c>
      <c r="F38" s="2">
        <f>IF(Comparison!P28='Vendor 2'!$B$1,IFERROR(VLOOKUP(A38,Comparison!A:P,2,FALSE),"0"))</f>
        <v>2</v>
      </c>
      <c r="H38" s="2">
        <f t="shared" si="2"/>
        <v>2</v>
      </c>
    </row>
    <row r="39" spans="1:8" x14ac:dyDescent="0.25">
      <c r="A39" s="7" t="s">
        <v>104</v>
      </c>
      <c r="B39" s="8">
        <f t="shared" si="0"/>
        <v>2</v>
      </c>
      <c r="C39" s="9">
        <v>46.85</v>
      </c>
      <c r="D39" s="9">
        <f t="shared" si="1"/>
        <v>93.7</v>
      </c>
      <c r="F39" s="2">
        <f>IF(Comparison!P29='Vendor 2'!$B$1,IFERROR(VLOOKUP(A39,Comparison!A:P,2,FALSE),"0"))</f>
        <v>2</v>
      </c>
      <c r="H39" s="2">
        <f t="shared" si="2"/>
        <v>2</v>
      </c>
    </row>
    <row r="40" spans="1:8" x14ac:dyDescent="0.25">
      <c r="A40" s="10" t="s">
        <v>7</v>
      </c>
      <c r="B40" s="8">
        <f t="shared" si="0"/>
        <v>1</v>
      </c>
      <c r="C40" s="9">
        <v>37.89</v>
      </c>
      <c r="D40" s="9">
        <f t="shared" si="1"/>
        <v>37.89</v>
      </c>
      <c r="F40" s="2">
        <f>IF(Comparison!P30='Vendor 2'!$B$1,IFERROR(VLOOKUP(A40,Comparison!A:P,2,FALSE),"0"))</f>
        <v>1</v>
      </c>
      <c r="H40" s="2">
        <f t="shared" si="2"/>
        <v>1</v>
      </c>
    </row>
    <row r="41" spans="1:8" x14ac:dyDescent="0.25">
      <c r="A41" s="7" t="s">
        <v>9</v>
      </c>
      <c r="B41" s="8">
        <f t="shared" si="0"/>
        <v>1</v>
      </c>
      <c r="C41" s="9">
        <v>30.15</v>
      </c>
      <c r="D41" s="9">
        <f t="shared" si="1"/>
        <v>30.15</v>
      </c>
      <c r="F41" s="2">
        <f>IF(Comparison!P31='Vendor 2'!$B$1,IFERROR(VLOOKUP(A41,Comparison!A:P,2,FALSE),"0"))</f>
        <v>1</v>
      </c>
      <c r="H41" s="2">
        <f t="shared" si="2"/>
        <v>1</v>
      </c>
    </row>
    <row r="42" spans="1:8" x14ac:dyDescent="0.25">
      <c r="A42" s="10" t="s">
        <v>10</v>
      </c>
      <c r="B42" s="8">
        <f t="shared" si="0"/>
        <v>1</v>
      </c>
      <c r="C42" s="9">
        <v>26.82</v>
      </c>
      <c r="D42" s="9">
        <f t="shared" si="1"/>
        <v>26.82</v>
      </c>
      <c r="F42" s="2">
        <f>IF(Comparison!P32='Vendor 2'!$B$1,IFERROR(VLOOKUP(A42,Comparison!A:P,2,FALSE),"0"))</f>
        <v>1</v>
      </c>
      <c r="H42" s="2">
        <f t="shared" si="2"/>
        <v>1</v>
      </c>
    </row>
    <row r="43" spans="1:8" ht="15.75" thickBot="1" x14ac:dyDescent="0.3">
      <c r="A43" s="11" t="s">
        <v>11</v>
      </c>
      <c r="B43" s="8">
        <f t="shared" si="0"/>
        <v>1</v>
      </c>
      <c r="C43" s="9">
        <v>36.409999999999997</v>
      </c>
      <c r="D43" s="9">
        <f t="shared" si="1"/>
        <v>36.409999999999997</v>
      </c>
      <c r="F43" s="2">
        <f>IF(Comparison!P33='Vendor 2'!$B$1,IFERROR(VLOOKUP(A43,Comparison!A:P,2,FALSE),"0"))</f>
        <v>1</v>
      </c>
      <c r="H43" s="2">
        <f t="shared" si="2"/>
        <v>1</v>
      </c>
    </row>
    <row r="44" spans="1:8" x14ac:dyDescent="0.25">
      <c r="A44" s="7" t="s">
        <v>15</v>
      </c>
      <c r="B44" s="8">
        <f t="shared" si="0"/>
        <v>1</v>
      </c>
      <c r="C44" s="9">
        <v>8.3800000000000008</v>
      </c>
      <c r="D44" s="9">
        <f t="shared" si="1"/>
        <v>8.3800000000000008</v>
      </c>
      <c r="F44" s="2">
        <f>IF(Comparison!P34='Vendor 2'!$B$1,IFERROR(VLOOKUP(A44,Comparison!A:P,2,FALSE),"0"))</f>
        <v>1</v>
      </c>
      <c r="H44" s="2">
        <f t="shared" si="2"/>
        <v>1</v>
      </c>
    </row>
    <row r="45" spans="1:8" x14ac:dyDescent="0.25">
      <c r="A45" s="10" t="s">
        <v>17</v>
      </c>
      <c r="B45" s="8">
        <f t="shared" si="0"/>
        <v>1</v>
      </c>
      <c r="C45" s="9">
        <v>23.99</v>
      </c>
      <c r="D45" s="9">
        <f t="shared" si="1"/>
        <v>23.99</v>
      </c>
      <c r="F45" s="2">
        <f>IF(Comparison!P35='Vendor 2'!$B$1,IFERROR(VLOOKUP(A45,Comparison!A:P,2,FALSE),"0"))</f>
        <v>1</v>
      </c>
      <c r="H45" s="2">
        <f t="shared" si="2"/>
        <v>1</v>
      </c>
    </row>
    <row r="46" spans="1:8" x14ac:dyDescent="0.25">
      <c r="A46" s="7" t="s">
        <v>25</v>
      </c>
      <c r="B46" s="8">
        <f t="shared" si="0"/>
        <v>1</v>
      </c>
      <c r="C46" s="9">
        <v>11.93</v>
      </c>
      <c r="D46" s="9">
        <f t="shared" si="1"/>
        <v>11.93</v>
      </c>
      <c r="F46" s="2">
        <f>IF(Comparison!P36='Vendor 2'!$B$1,IFERROR(VLOOKUP(A46,Comparison!A:P,2,FALSE),"0"))</f>
        <v>1</v>
      </c>
      <c r="H46" s="2">
        <f t="shared" si="2"/>
        <v>1</v>
      </c>
    </row>
    <row r="47" spans="1:8" x14ac:dyDescent="0.25">
      <c r="A47" s="10" t="s">
        <v>28</v>
      </c>
      <c r="B47" s="8">
        <f t="shared" si="0"/>
        <v>1</v>
      </c>
      <c r="C47" s="9">
        <v>38.76</v>
      </c>
      <c r="D47" s="9">
        <f t="shared" si="1"/>
        <v>38.76</v>
      </c>
      <c r="F47" s="2">
        <f>IF(Comparison!P37='Vendor 2'!$B$1,IFERROR(VLOOKUP(A47,Comparison!A:P,2,FALSE),"0"))</f>
        <v>1</v>
      </c>
      <c r="H47" s="2">
        <f t="shared" si="2"/>
        <v>1</v>
      </c>
    </row>
    <row r="48" spans="1:8" x14ac:dyDescent="0.25">
      <c r="A48" s="7" t="s">
        <v>29</v>
      </c>
      <c r="B48" s="8">
        <f t="shared" si="0"/>
        <v>1</v>
      </c>
      <c r="C48" s="9">
        <v>41.32</v>
      </c>
      <c r="D48" s="9">
        <f t="shared" si="1"/>
        <v>41.32</v>
      </c>
      <c r="F48" s="2">
        <f>IF(Comparison!P38='Vendor 2'!$B$1,IFERROR(VLOOKUP(A48,Comparison!A:P,2,FALSE),"0"))</f>
        <v>1</v>
      </c>
      <c r="H48" s="2">
        <f t="shared" si="2"/>
        <v>1</v>
      </c>
    </row>
    <row r="49" spans="1:8" x14ac:dyDescent="0.25">
      <c r="A49" s="10" t="s">
        <v>32</v>
      </c>
      <c r="B49" s="8">
        <f t="shared" si="0"/>
        <v>1</v>
      </c>
      <c r="C49" s="9">
        <v>31.15</v>
      </c>
      <c r="D49" s="9">
        <f t="shared" si="1"/>
        <v>31.15</v>
      </c>
      <c r="F49" s="2">
        <f>IF(Comparison!P39='Vendor 2'!$B$1,IFERROR(VLOOKUP(A49,Comparison!A:P,2,FALSE),"0"))</f>
        <v>1</v>
      </c>
      <c r="H49" s="2">
        <f t="shared" si="2"/>
        <v>1</v>
      </c>
    </row>
    <row r="50" spans="1:8" x14ac:dyDescent="0.25">
      <c r="A50" s="7" t="s">
        <v>33</v>
      </c>
      <c r="B50" s="8">
        <f t="shared" si="0"/>
        <v>1</v>
      </c>
      <c r="C50" s="9">
        <v>12.36</v>
      </c>
      <c r="D50" s="9">
        <f t="shared" si="1"/>
        <v>12.36</v>
      </c>
      <c r="F50" s="2">
        <f>IF(Comparison!P40='Vendor 2'!$B$1,IFERROR(VLOOKUP(A50,Comparison!A:P,2,FALSE),"0"))</f>
        <v>1</v>
      </c>
      <c r="H50" s="2">
        <f t="shared" si="2"/>
        <v>1</v>
      </c>
    </row>
    <row r="51" spans="1:8" x14ac:dyDescent="0.25">
      <c r="A51" s="10" t="s">
        <v>35</v>
      </c>
      <c r="B51" s="8">
        <f t="shared" si="0"/>
        <v>1</v>
      </c>
      <c r="C51" s="9">
        <v>17.989999999999998</v>
      </c>
      <c r="D51" s="9">
        <f t="shared" si="1"/>
        <v>17.989999999999998</v>
      </c>
      <c r="F51" s="2">
        <f>IF(Comparison!P41='Vendor 2'!$B$1,IFERROR(VLOOKUP(A51,Comparison!A:P,2,FALSE),"0"))</f>
        <v>1</v>
      </c>
      <c r="H51" s="2">
        <f t="shared" si="2"/>
        <v>1</v>
      </c>
    </row>
    <row r="52" spans="1:8" x14ac:dyDescent="0.25">
      <c r="A52" s="7" t="s">
        <v>40</v>
      </c>
      <c r="B52" s="8">
        <f t="shared" si="0"/>
        <v>1</v>
      </c>
      <c r="C52" s="9">
        <v>41.5</v>
      </c>
      <c r="D52" s="9">
        <f t="shared" si="1"/>
        <v>41.5</v>
      </c>
      <c r="F52" s="2">
        <f>IF(Comparison!P42='Vendor 2'!$B$1,IFERROR(VLOOKUP(A52,Comparison!A:P,2,FALSE),"0"))</f>
        <v>1</v>
      </c>
      <c r="H52" s="2">
        <f t="shared" si="2"/>
        <v>1</v>
      </c>
    </row>
    <row r="53" spans="1:8" x14ac:dyDescent="0.25">
      <c r="A53" s="10" t="s">
        <v>42</v>
      </c>
      <c r="B53" s="8">
        <f t="shared" si="0"/>
        <v>1</v>
      </c>
      <c r="C53" s="9">
        <v>25.53</v>
      </c>
      <c r="D53" s="9">
        <f t="shared" si="1"/>
        <v>25.53</v>
      </c>
      <c r="F53" s="2">
        <f>IF(Comparison!P43='Vendor 2'!$B$1,IFERROR(VLOOKUP(A53,Comparison!A:P,2,FALSE),"0"))</f>
        <v>1</v>
      </c>
      <c r="H53" s="2">
        <f t="shared" si="2"/>
        <v>1</v>
      </c>
    </row>
    <row r="54" spans="1:8" x14ac:dyDescent="0.25">
      <c r="A54" s="7" t="s">
        <v>48</v>
      </c>
      <c r="B54" s="8">
        <f t="shared" si="0"/>
        <v>1</v>
      </c>
      <c r="C54" s="9">
        <v>17.579999999999998</v>
      </c>
      <c r="D54" s="9">
        <f t="shared" si="1"/>
        <v>17.579999999999998</v>
      </c>
      <c r="F54" s="2">
        <f>IF(Comparison!P44='Vendor 2'!$B$1,IFERROR(VLOOKUP(A54,Comparison!A:P,2,FALSE),"0"))</f>
        <v>1</v>
      </c>
      <c r="H54" s="2">
        <f t="shared" si="2"/>
        <v>1</v>
      </c>
    </row>
    <row r="55" spans="1:8" x14ac:dyDescent="0.25">
      <c r="A55" s="10" t="s">
        <v>52</v>
      </c>
      <c r="B55" s="8">
        <f t="shared" si="0"/>
        <v>1</v>
      </c>
      <c r="C55" s="9">
        <v>33.25</v>
      </c>
      <c r="D55" s="9">
        <f t="shared" si="1"/>
        <v>33.25</v>
      </c>
      <c r="F55" s="2">
        <f>IF(Comparison!P45='Vendor 2'!$B$1,IFERROR(VLOOKUP(A55,Comparison!A:P,2,FALSE),"0"))</f>
        <v>1</v>
      </c>
      <c r="H55" s="2">
        <f t="shared" si="2"/>
        <v>1</v>
      </c>
    </row>
    <row r="56" spans="1:8" x14ac:dyDescent="0.25">
      <c r="A56" s="10" t="s">
        <v>53</v>
      </c>
      <c r="B56" s="8">
        <f t="shared" si="0"/>
        <v>1</v>
      </c>
      <c r="C56" s="9">
        <v>12.96</v>
      </c>
      <c r="D56" s="9">
        <f t="shared" si="1"/>
        <v>12.96</v>
      </c>
      <c r="F56" s="2">
        <f>IF(Comparison!P46='Vendor 2'!$B$1,IFERROR(VLOOKUP(A56,Comparison!A:P,2,FALSE),"0"))</f>
        <v>1</v>
      </c>
      <c r="H56" s="2">
        <f t="shared" si="2"/>
        <v>1</v>
      </c>
    </row>
    <row r="57" spans="1:8" x14ac:dyDescent="0.25">
      <c r="A57" s="7" t="s">
        <v>54</v>
      </c>
      <c r="B57" s="8">
        <f t="shared" si="0"/>
        <v>1</v>
      </c>
      <c r="C57" s="9">
        <v>14.66</v>
      </c>
      <c r="D57" s="9">
        <f t="shared" si="1"/>
        <v>14.66</v>
      </c>
      <c r="F57" s="2">
        <f>IF(Comparison!P47='Vendor 2'!$B$1,IFERROR(VLOOKUP(A57,Comparison!A:P,2,FALSE),"0"))</f>
        <v>1</v>
      </c>
      <c r="H57" s="2">
        <f t="shared" si="2"/>
        <v>1</v>
      </c>
    </row>
    <row r="58" spans="1:8" x14ac:dyDescent="0.25">
      <c r="A58" s="10" t="s">
        <v>57</v>
      </c>
      <c r="B58" s="8">
        <f t="shared" si="0"/>
        <v>1</v>
      </c>
      <c r="C58" s="9">
        <v>12.97</v>
      </c>
      <c r="D58" s="9">
        <f t="shared" si="1"/>
        <v>12.97</v>
      </c>
      <c r="F58" s="2">
        <f>IF(Comparison!P48='Vendor 2'!$B$1,IFERROR(VLOOKUP(A58,Comparison!A:P,2,FALSE),"0"))</f>
        <v>1</v>
      </c>
      <c r="H58" s="2">
        <f t="shared" si="2"/>
        <v>1</v>
      </c>
    </row>
    <row r="59" spans="1:8" x14ac:dyDescent="0.25">
      <c r="A59" s="7" t="s">
        <v>58</v>
      </c>
      <c r="B59" s="8">
        <f t="shared" si="0"/>
        <v>1</v>
      </c>
      <c r="C59" s="9">
        <v>17.489999999999998</v>
      </c>
      <c r="D59" s="9">
        <f t="shared" si="1"/>
        <v>17.489999999999998</v>
      </c>
      <c r="F59" s="2">
        <f>IF(Comparison!P49='Vendor 2'!$B$1,IFERROR(VLOOKUP(A59,Comparison!A:P,2,FALSE),"0"))</f>
        <v>1</v>
      </c>
      <c r="H59" s="2">
        <f t="shared" si="2"/>
        <v>1</v>
      </c>
    </row>
    <row r="60" spans="1:8" x14ac:dyDescent="0.25">
      <c r="A60" s="10" t="s">
        <v>60</v>
      </c>
      <c r="B60" s="8">
        <f t="shared" si="0"/>
        <v>1</v>
      </c>
      <c r="C60" s="9">
        <v>19.98</v>
      </c>
      <c r="D60" s="9">
        <f t="shared" si="1"/>
        <v>19.98</v>
      </c>
      <c r="F60" s="2">
        <f>IF(Comparison!P50='Vendor 2'!$B$1,IFERROR(VLOOKUP(A60,Comparison!A:P,2,FALSE),"0"))</f>
        <v>1</v>
      </c>
      <c r="H60" s="2">
        <f t="shared" si="2"/>
        <v>1</v>
      </c>
    </row>
    <row r="61" spans="1:8" x14ac:dyDescent="0.25">
      <c r="A61" s="7" t="s">
        <v>62</v>
      </c>
      <c r="B61" s="8">
        <f t="shared" si="0"/>
        <v>1</v>
      </c>
      <c r="C61" s="9">
        <v>33.92</v>
      </c>
      <c r="D61" s="9">
        <f t="shared" si="1"/>
        <v>33.92</v>
      </c>
      <c r="F61" s="2">
        <f>IF(Comparison!P51='Vendor 2'!$B$1,IFERROR(VLOOKUP(A61,Comparison!A:P,2,FALSE),"0"))</f>
        <v>1</v>
      </c>
      <c r="H61" s="2">
        <f t="shared" si="2"/>
        <v>1</v>
      </c>
    </row>
    <row r="62" spans="1:8" x14ac:dyDescent="0.25">
      <c r="A62" s="10" t="s">
        <v>66</v>
      </c>
      <c r="B62" s="8">
        <f t="shared" si="0"/>
        <v>1</v>
      </c>
      <c r="C62" s="9">
        <v>23.49</v>
      </c>
      <c r="D62" s="9">
        <f t="shared" si="1"/>
        <v>23.49</v>
      </c>
      <c r="F62" s="2">
        <f>IF(Comparison!P52='Vendor 2'!$B$1,IFERROR(VLOOKUP(A62,Comparison!A:P,2,FALSE),"0"))</f>
        <v>1</v>
      </c>
      <c r="H62" s="2">
        <f t="shared" si="2"/>
        <v>1</v>
      </c>
    </row>
    <row r="63" spans="1:8" x14ac:dyDescent="0.25">
      <c r="A63" s="7" t="s">
        <v>73</v>
      </c>
      <c r="B63" s="8">
        <f t="shared" si="0"/>
        <v>1</v>
      </c>
      <c r="C63" s="9">
        <v>2.12</v>
      </c>
      <c r="D63" s="9">
        <f t="shared" si="1"/>
        <v>2.12</v>
      </c>
      <c r="F63" s="2">
        <f>IF(Comparison!P53='Vendor 2'!$B$1,IFERROR(VLOOKUP(A63,Comparison!A:P,2,FALSE),"0"))</f>
        <v>1</v>
      </c>
      <c r="H63" s="2">
        <f t="shared" si="2"/>
        <v>1</v>
      </c>
    </row>
    <row r="64" spans="1:8" x14ac:dyDescent="0.25">
      <c r="A64" s="10" t="s">
        <v>75</v>
      </c>
      <c r="B64" s="8">
        <f t="shared" si="0"/>
        <v>1</v>
      </c>
      <c r="C64" s="9">
        <v>1.89</v>
      </c>
      <c r="D64" s="9">
        <f t="shared" si="1"/>
        <v>1.89</v>
      </c>
      <c r="F64" s="2">
        <f>IF(Comparison!P54='Vendor 2'!$B$1,IFERROR(VLOOKUP(A64,Comparison!A:P,2,FALSE),"0"))</f>
        <v>1</v>
      </c>
      <c r="H64" s="2">
        <f t="shared" si="2"/>
        <v>1</v>
      </c>
    </row>
    <row r="65" spans="1:8" x14ac:dyDescent="0.25">
      <c r="A65" s="7" t="s">
        <v>84</v>
      </c>
      <c r="B65" s="8">
        <f t="shared" si="0"/>
        <v>1</v>
      </c>
      <c r="C65" s="9">
        <v>17.45</v>
      </c>
      <c r="D65" s="9">
        <f t="shared" si="1"/>
        <v>17.45</v>
      </c>
      <c r="F65" s="2">
        <f>IF(Comparison!P55='Vendor 2'!$B$1,IFERROR(VLOOKUP(A65,Comparison!A:P,2,FALSE),"0"))</f>
        <v>1</v>
      </c>
      <c r="H65" s="2">
        <f t="shared" si="2"/>
        <v>1</v>
      </c>
    </row>
    <row r="66" spans="1:8" x14ac:dyDescent="0.25">
      <c r="A66" s="10" t="s">
        <v>94</v>
      </c>
      <c r="B66" s="8">
        <f t="shared" si="0"/>
        <v>1</v>
      </c>
      <c r="C66" s="9">
        <v>35.68</v>
      </c>
      <c r="D66" s="9">
        <f t="shared" si="1"/>
        <v>35.68</v>
      </c>
      <c r="F66" s="2">
        <f>IF(Comparison!P56='Vendor 2'!$B$1,IFERROR(VLOOKUP(A66,Comparison!A:P,2,FALSE),"0"))</f>
        <v>1</v>
      </c>
      <c r="H66" s="2">
        <f t="shared" si="2"/>
        <v>1</v>
      </c>
    </row>
    <row r="67" spans="1:8" x14ac:dyDescent="0.25">
      <c r="A67" s="7" t="s">
        <v>101</v>
      </c>
      <c r="B67" s="8">
        <f t="shared" si="0"/>
        <v>1</v>
      </c>
      <c r="C67" s="9">
        <v>20.91</v>
      </c>
      <c r="D67" s="9">
        <f t="shared" si="1"/>
        <v>20.91</v>
      </c>
      <c r="F67" s="2">
        <f>IF(Comparison!P57='Vendor 2'!$B$1,IFERROR(VLOOKUP(A67,Comparison!A:P,2,FALSE),"0"))</f>
        <v>1</v>
      </c>
      <c r="H67" s="2">
        <f t="shared" si="2"/>
        <v>1</v>
      </c>
    </row>
    <row r="68" spans="1:8" x14ac:dyDescent="0.25">
      <c r="A68" s="10" t="s">
        <v>8</v>
      </c>
      <c r="B68" s="8">
        <f t="shared" si="0"/>
        <v>1</v>
      </c>
      <c r="C68" s="9">
        <v>39.81</v>
      </c>
      <c r="D68" s="9">
        <f t="shared" si="1"/>
        <v>39.81</v>
      </c>
      <c r="F68" s="2">
        <f>IF(Comparison!P58='Vendor 2'!$B$1,IFERROR(VLOOKUP(A68,Comparison!A:P,2,FALSE),"0"))</f>
        <v>1</v>
      </c>
      <c r="H68" s="2">
        <f t="shared" si="2"/>
        <v>1</v>
      </c>
    </row>
    <row r="69" spans="1:8" x14ac:dyDescent="0.25">
      <c r="A69" s="7" t="s">
        <v>12</v>
      </c>
      <c r="B69" s="8">
        <f t="shared" si="0"/>
        <v>1</v>
      </c>
      <c r="C69" s="9">
        <v>29.39</v>
      </c>
      <c r="D69" s="9">
        <f t="shared" si="1"/>
        <v>29.39</v>
      </c>
      <c r="F69" s="2">
        <f>IF(Comparison!P59='Vendor 2'!$B$1,IFERROR(VLOOKUP(A69,Comparison!A:P,2,FALSE),"0"))</f>
        <v>1</v>
      </c>
      <c r="H69" s="2">
        <f t="shared" si="2"/>
        <v>1</v>
      </c>
    </row>
    <row r="70" spans="1:8" x14ac:dyDescent="0.25">
      <c r="A70" s="10" t="s">
        <v>13</v>
      </c>
      <c r="B70" s="8">
        <f t="shared" si="0"/>
        <v>1</v>
      </c>
      <c r="C70" s="9">
        <v>8.73</v>
      </c>
      <c r="D70" s="9">
        <f t="shared" si="1"/>
        <v>8.73</v>
      </c>
      <c r="F70" s="2">
        <f>IF(Comparison!P60='Vendor 2'!$B$1,IFERROR(VLOOKUP(A70,Comparison!A:P,2,FALSE),"0"))</f>
        <v>1</v>
      </c>
      <c r="H70" s="2">
        <f t="shared" si="2"/>
        <v>1</v>
      </c>
    </row>
    <row r="71" spans="1:8" ht="15.75" thickBot="1" x14ac:dyDescent="0.3">
      <c r="A71" s="11" t="s">
        <v>14</v>
      </c>
      <c r="B71" s="8">
        <f t="shared" si="0"/>
        <v>1</v>
      </c>
      <c r="C71" s="9">
        <v>17.37</v>
      </c>
      <c r="D71" s="9">
        <f t="shared" si="1"/>
        <v>17.37</v>
      </c>
      <c r="F71" s="2">
        <f>IF(Comparison!P61='Vendor 2'!$B$1,IFERROR(VLOOKUP(A71,Comparison!A:P,2,FALSE),"0"))</f>
        <v>1</v>
      </c>
      <c r="H71" s="2">
        <f t="shared" si="2"/>
        <v>1</v>
      </c>
    </row>
    <row r="72" spans="1:8" x14ac:dyDescent="0.25">
      <c r="A72" s="7" t="s">
        <v>16</v>
      </c>
      <c r="B72" s="8">
        <f t="shared" si="0"/>
        <v>1</v>
      </c>
      <c r="C72" s="9">
        <v>38.36</v>
      </c>
      <c r="D72" s="9">
        <f t="shared" si="1"/>
        <v>38.36</v>
      </c>
      <c r="F72" s="2">
        <f>IF(Comparison!P62='Vendor 2'!$B$1,IFERROR(VLOOKUP(A72,Comparison!A:P,2,FALSE),"0"))</f>
        <v>1</v>
      </c>
      <c r="H72" s="2">
        <f t="shared" si="2"/>
        <v>1</v>
      </c>
    </row>
    <row r="73" spans="1:8" x14ac:dyDescent="0.25">
      <c r="A73" s="10" t="s">
        <v>18</v>
      </c>
      <c r="B73" s="8">
        <f t="shared" si="0"/>
        <v>1</v>
      </c>
      <c r="C73" s="9">
        <v>12.03</v>
      </c>
      <c r="D73" s="9">
        <f t="shared" si="1"/>
        <v>12.03</v>
      </c>
      <c r="F73" s="2">
        <f>IF(Comparison!P63='Vendor 2'!$B$1,IFERROR(VLOOKUP(A73,Comparison!A:P,2,FALSE),"0"))</f>
        <v>1</v>
      </c>
      <c r="H73" s="2">
        <f t="shared" si="2"/>
        <v>1</v>
      </c>
    </row>
    <row r="74" spans="1:8" x14ac:dyDescent="0.25">
      <c r="A74" s="7" t="s">
        <v>19</v>
      </c>
      <c r="B74" s="8">
        <f t="shared" si="0"/>
        <v>1</v>
      </c>
      <c r="C74" s="9">
        <v>18.91</v>
      </c>
      <c r="D74" s="9">
        <f t="shared" si="1"/>
        <v>18.91</v>
      </c>
      <c r="F74" s="2">
        <f>IF(Comparison!P64='Vendor 2'!$B$1,IFERROR(VLOOKUP(A74,Comparison!A:P,2,FALSE),"0"))</f>
        <v>1</v>
      </c>
      <c r="H74" s="2">
        <f t="shared" si="2"/>
        <v>1</v>
      </c>
    </row>
    <row r="75" spans="1:8" x14ac:dyDescent="0.25">
      <c r="A75" s="10" t="s">
        <v>20</v>
      </c>
      <c r="B75" s="8">
        <f t="shared" si="0"/>
        <v>1</v>
      </c>
      <c r="C75" s="9">
        <v>14.98</v>
      </c>
      <c r="D75" s="9">
        <f t="shared" si="1"/>
        <v>14.98</v>
      </c>
      <c r="F75" s="2">
        <f>IF(Comparison!P65='Vendor 2'!$B$1,IFERROR(VLOOKUP(A75,Comparison!A:P,2,FALSE),"0"))</f>
        <v>1</v>
      </c>
      <c r="H75" s="2">
        <f t="shared" si="2"/>
        <v>1</v>
      </c>
    </row>
    <row r="76" spans="1:8" x14ac:dyDescent="0.25">
      <c r="A76" s="7" t="s">
        <v>21</v>
      </c>
      <c r="B76" s="8">
        <f t="shared" si="0"/>
        <v>1</v>
      </c>
      <c r="C76" s="9">
        <v>19408</v>
      </c>
      <c r="D76" s="9">
        <f t="shared" si="1"/>
        <v>19408</v>
      </c>
      <c r="F76" s="2">
        <f>IF(Comparison!P66='Vendor 2'!$B$1,IFERROR(VLOOKUP(A76,Comparison!A:P,2,FALSE),"0"))</f>
        <v>1</v>
      </c>
      <c r="H76" s="2">
        <f t="shared" si="2"/>
        <v>1</v>
      </c>
    </row>
    <row r="77" spans="1:8" x14ac:dyDescent="0.25">
      <c r="A77" s="10" t="s">
        <v>24</v>
      </c>
      <c r="B77" s="8">
        <f t="shared" si="0"/>
        <v>1</v>
      </c>
      <c r="C77" s="9">
        <v>25.8</v>
      </c>
      <c r="D77" s="9">
        <f t="shared" si="1"/>
        <v>25.8</v>
      </c>
      <c r="F77" s="2">
        <f>IF(Comparison!P67='Vendor 2'!$B$1,IFERROR(VLOOKUP(A77,Comparison!A:P,2,FALSE),"0"))</f>
        <v>1</v>
      </c>
      <c r="H77" s="2">
        <f t="shared" si="2"/>
        <v>1</v>
      </c>
    </row>
    <row r="78" spans="1:8" x14ac:dyDescent="0.25">
      <c r="A78" s="7" t="s">
        <v>30</v>
      </c>
      <c r="B78" s="8">
        <f t="shared" si="0"/>
        <v>1</v>
      </c>
      <c r="C78" s="9">
        <v>14.46</v>
      </c>
      <c r="D78" s="9">
        <f t="shared" si="1"/>
        <v>14.46</v>
      </c>
      <c r="F78" s="2">
        <f>IF(Comparison!P68='Vendor 2'!$B$1,IFERROR(VLOOKUP(A78,Comparison!A:P,2,FALSE),"0"))</f>
        <v>1</v>
      </c>
      <c r="H78" s="2">
        <f t="shared" si="2"/>
        <v>1</v>
      </c>
    </row>
    <row r="79" spans="1:8" x14ac:dyDescent="0.25">
      <c r="A79" s="10" t="s">
        <v>31</v>
      </c>
      <c r="B79" s="8">
        <f t="shared" ref="B79:B142" si="3">H79</f>
        <v>1</v>
      </c>
      <c r="C79" s="9">
        <v>57.01</v>
      </c>
      <c r="D79" s="9">
        <f t="shared" ref="D79:D142" si="4">B79*C79</f>
        <v>57.01</v>
      </c>
      <c r="F79" s="2">
        <f>IF(Comparison!P69='Vendor 2'!$B$1,IFERROR(VLOOKUP(A79,Comparison!A:P,2,FALSE),"0"))</f>
        <v>1</v>
      </c>
      <c r="H79" s="2">
        <f t="shared" ref="H79:H142" si="5">IF(F79=FALSE,0,F79)</f>
        <v>1</v>
      </c>
    </row>
    <row r="80" spans="1:8" x14ac:dyDescent="0.25">
      <c r="A80" s="7" t="s">
        <v>34</v>
      </c>
      <c r="B80" s="8">
        <f t="shared" si="3"/>
        <v>1</v>
      </c>
      <c r="C80" s="9">
        <v>19.440000000000001</v>
      </c>
      <c r="D80" s="9">
        <f t="shared" si="4"/>
        <v>19.440000000000001</v>
      </c>
      <c r="F80" s="2">
        <f>IF(Comparison!P70='Vendor 2'!$B$1,IFERROR(VLOOKUP(A80,Comparison!A:P,2,FALSE),"0"))</f>
        <v>1</v>
      </c>
      <c r="H80" s="2">
        <f t="shared" si="5"/>
        <v>1</v>
      </c>
    </row>
    <row r="81" spans="1:8" x14ac:dyDescent="0.25">
      <c r="A81" s="10" t="s">
        <v>36</v>
      </c>
      <c r="B81" s="8">
        <f t="shared" si="3"/>
        <v>1</v>
      </c>
      <c r="C81" s="9">
        <v>33.909999999999997</v>
      </c>
      <c r="D81" s="9">
        <f t="shared" si="4"/>
        <v>33.909999999999997</v>
      </c>
      <c r="F81" s="2">
        <f>IF(Comparison!P71='Vendor 2'!$B$1,IFERROR(VLOOKUP(A81,Comparison!A:P,2,FALSE),"0"))</f>
        <v>1</v>
      </c>
      <c r="H81" s="2">
        <f t="shared" si="5"/>
        <v>1</v>
      </c>
    </row>
    <row r="82" spans="1:8" x14ac:dyDescent="0.25">
      <c r="A82" s="7" t="s">
        <v>37</v>
      </c>
      <c r="B82" s="8">
        <f t="shared" si="3"/>
        <v>1</v>
      </c>
      <c r="C82" s="9">
        <v>27.87</v>
      </c>
      <c r="D82" s="9">
        <f t="shared" si="4"/>
        <v>27.87</v>
      </c>
      <c r="F82" s="2">
        <f>IF(Comparison!P72='Vendor 2'!$B$1,IFERROR(VLOOKUP(A82,Comparison!A:P,2,FALSE),"0"))</f>
        <v>1</v>
      </c>
      <c r="H82" s="2">
        <f t="shared" si="5"/>
        <v>1</v>
      </c>
    </row>
    <row r="83" spans="1:8" x14ac:dyDescent="0.25">
      <c r="A83" s="10" t="s">
        <v>38</v>
      </c>
      <c r="B83" s="8">
        <f t="shared" si="3"/>
        <v>1</v>
      </c>
      <c r="C83" s="9">
        <v>14.37</v>
      </c>
      <c r="D83" s="9">
        <f t="shared" si="4"/>
        <v>14.37</v>
      </c>
      <c r="F83" s="2">
        <f>IF(Comparison!P73='Vendor 2'!$B$1,IFERROR(VLOOKUP(A83,Comparison!A:P,2,FALSE),"0"))</f>
        <v>1</v>
      </c>
      <c r="H83" s="2">
        <f t="shared" si="5"/>
        <v>1</v>
      </c>
    </row>
    <row r="84" spans="1:8" ht="15.75" thickBot="1" x14ac:dyDescent="0.3">
      <c r="A84" s="11" t="s">
        <v>39</v>
      </c>
      <c r="B84" s="8">
        <f t="shared" si="3"/>
        <v>1</v>
      </c>
      <c r="C84" s="9">
        <v>53.21</v>
      </c>
      <c r="D84" s="9">
        <f t="shared" si="4"/>
        <v>53.21</v>
      </c>
      <c r="F84" s="2">
        <f>IF(Comparison!P74='Vendor 2'!$B$1,IFERROR(VLOOKUP(A84,Comparison!A:P,2,FALSE),"0"))</f>
        <v>1</v>
      </c>
      <c r="H84" s="2">
        <f t="shared" si="5"/>
        <v>1</v>
      </c>
    </row>
    <row r="85" spans="1:8" x14ac:dyDescent="0.25">
      <c r="A85" s="7" t="s">
        <v>43</v>
      </c>
      <c r="B85" s="8">
        <f t="shared" si="3"/>
        <v>1</v>
      </c>
      <c r="C85" s="9">
        <v>21.82</v>
      </c>
      <c r="D85" s="9">
        <f t="shared" si="4"/>
        <v>21.82</v>
      </c>
      <c r="F85" s="2">
        <f>IF(Comparison!P75='Vendor 2'!$B$1,IFERROR(VLOOKUP(A85,Comparison!A:P,2,FALSE),"0"))</f>
        <v>1</v>
      </c>
      <c r="H85" s="2">
        <f t="shared" si="5"/>
        <v>1</v>
      </c>
    </row>
    <row r="86" spans="1:8" x14ac:dyDescent="0.25">
      <c r="A86" s="10" t="s">
        <v>44</v>
      </c>
      <c r="B86" s="8">
        <f t="shared" si="3"/>
        <v>1</v>
      </c>
      <c r="C86" s="9">
        <v>13.96</v>
      </c>
      <c r="D86" s="9">
        <f t="shared" si="4"/>
        <v>13.96</v>
      </c>
      <c r="F86" s="2">
        <f>IF(Comparison!P76='Vendor 2'!$B$1,IFERROR(VLOOKUP(A86,Comparison!A:P,2,FALSE),"0"))</f>
        <v>1</v>
      </c>
      <c r="H86" s="2">
        <f t="shared" si="5"/>
        <v>1</v>
      </c>
    </row>
    <row r="87" spans="1:8" x14ac:dyDescent="0.25">
      <c r="A87" s="7" t="s">
        <v>46</v>
      </c>
      <c r="B87" s="8">
        <f t="shared" si="3"/>
        <v>1</v>
      </c>
      <c r="C87" s="9">
        <v>20.100000000000001</v>
      </c>
      <c r="D87" s="9">
        <f t="shared" si="4"/>
        <v>20.100000000000001</v>
      </c>
      <c r="F87" s="2">
        <f>IF(Comparison!P77='Vendor 2'!$B$1,IFERROR(VLOOKUP(A87,Comparison!A:P,2,FALSE),"0"))</f>
        <v>1</v>
      </c>
      <c r="H87" s="2">
        <f t="shared" si="5"/>
        <v>1</v>
      </c>
    </row>
    <row r="88" spans="1:8" x14ac:dyDescent="0.25">
      <c r="A88" s="10" t="s">
        <v>47</v>
      </c>
      <c r="B88" s="8">
        <f t="shared" si="3"/>
        <v>1</v>
      </c>
      <c r="C88" s="9">
        <v>20.37</v>
      </c>
      <c r="D88" s="9">
        <f t="shared" si="4"/>
        <v>20.37</v>
      </c>
      <c r="F88" s="2">
        <f>IF(Comparison!P78='Vendor 2'!$B$1,IFERROR(VLOOKUP(A88,Comparison!A:P,2,FALSE),"0"))</f>
        <v>1</v>
      </c>
      <c r="H88" s="2">
        <f t="shared" si="5"/>
        <v>1</v>
      </c>
    </row>
    <row r="89" spans="1:8" x14ac:dyDescent="0.25">
      <c r="A89" s="7" t="s">
        <v>56</v>
      </c>
      <c r="B89" s="8">
        <f t="shared" si="3"/>
        <v>1</v>
      </c>
      <c r="C89" s="9">
        <v>26.28</v>
      </c>
      <c r="D89" s="9">
        <f t="shared" si="4"/>
        <v>26.28</v>
      </c>
      <c r="F89" s="2">
        <f>IF(Comparison!P79='Vendor 2'!$B$1,IFERROR(VLOOKUP(A89,Comparison!A:P,2,FALSE),"0"))</f>
        <v>1</v>
      </c>
      <c r="H89" s="2">
        <f t="shared" si="5"/>
        <v>1</v>
      </c>
    </row>
    <row r="90" spans="1:8" x14ac:dyDescent="0.25">
      <c r="A90" s="10" t="s">
        <v>59</v>
      </c>
      <c r="B90" s="8">
        <f t="shared" si="3"/>
        <v>1</v>
      </c>
      <c r="C90" s="9">
        <v>8.2799999999999994</v>
      </c>
      <c r="D90" s="9">
        <f t="shared" si="4"/>
        <v>8.2799999999999994</v>
      </c>
      <c r="F90" s="2">
        <f>IF(Comparison!P80='Vendor 2'!$B$1,IFERROR(VLOOKUP(A90,Comparison!A:P,2,FALSE),"0"))</f>
        <v>1</v>
      </c>
      <c r="H90" s="2">
        <f t="shared" si="5"/>
        <v>1</v>
      </c>
    </row>
    <row r="91" spans="1:8" x14ac:dyDescent="0.25">
      <c r="A91" s="7" t="s">
        <v>64</v>
      </c>
      <c r="B91" s="8">
        <f t="shared" si="3"/>
        <v>1</v>
      </c>
      <c r="C91" s="9">
        <v>14.43</v>
      </c>
      <c r="D91" s="9">
        <f t="shared" si="4"/>
        <v>14.43</v>
      </c>
      <c r="F91" s="2">
        <f>IF(Comparison!P81='Vendor 2'!$B$1,IFERROR(VLOOKUP(A91,Comparison!A:P,2,FALSE),"0"))</f>
        <v>1</v>
      </c>
      <c r="H91" s="2">
        <f t="shared" si="5"/>
        <v>1</v>
      </c>
    </row>
    <row r="92" spans="1:8" x14ac:dyDescent="0.25">
      <c r="A92" s="10" t="s">
        <v>65</v>
      </c>
      <c r="B92" s="8">
        <f t="shared" si="3"/>
        <v>1</v>
      </c>
      <c r="C92" s="9">
        <v>6.29</v>
      </c>
      <c r="D92" s="9">
        <f t="shared" si="4"/>
        <v>6.29</v>
      </c>
      <c r="F92" s="2">
        <f>IF(Comparison!P82='Vendor 2'!$B$1,IFERROR(VLOOKUP(A92,Comparison!A:P,2,FALSE),"0"))</f>
        <v>1</v>
      </c>
      <c r="H92" s="2">
        <f t="shared" si="5"/>
        <v>1</v>
      </c>
    </row>
    <row r="93" spans="1:8" x14ac:dyDescent="0.25">
      <c r="A93" s="7" t="s">
        <v>67</v>
      </c>
      <c r="B93" s="8">
        <f t="shared" si="3"/>
        <v>1</v>
      </c>
      <c r="C93" s="9">
        <v>16.989999999999998</v>
      </c>
      <c r="D93" s="9">
        <f t="shared" si="4"/>
        <v>16.989999999999998</v>
      </c>
      <c r="F93" s="2">
        <f>IF(Comparison!P83='Vendor 2'!$B$1,IFERROR(VLOOKUP(A93,Comparison!A:P,2,FALSE),"0"))</f>
        <v>1</v>
      </c>
      <c r="H93" s="2">
        <f t="shared" si="5"/>
        <v>1</v>
      </c>
    </row>
    <row r="94" spans="1:8" x14ac:dyDescent="0.25">
      <c r="A94" s="10" t="s">
        <v>68</v>
      </c>
      <c r="B94" s="8">
        <f t="shared" si="3"/>
        <v>1</v>
      </c>
      <c r="C94" s="9">
        <v>14.61</v>
      </c>
      <c r="D94" s="9">
        <f t="shared" si="4"/>
        <v>14.61</v>
      </c>
      <c r="F94" s="2">
        <f>IF(Comparison!P84='Vendor 2'!$B$1,IFERROR(VLOOKUP(A94,Comparison!A:P,2,FALSE),"0"))</f>
        <v>1</v>
      </c>
      <c r="H94" s="2">
        <f t="shared" si="5"/>
        <v>1</v>
      </c>
    </row>
    <row r="95" spans="1:8" x14ac:dyDescent="0.25">
      <c r="A95" s="7" t="s">
        <v>71</v>
      </c>
      <c r="B95" s="8">
        <f t="shared" si="3"/>
        <v>1</v>
      </c>
      <c r="C95" s="9">
        <v>23.26</v>
      </c>
      <c r="D95" s="9">
        <f t="shared" si="4"/>
        <v>23.26</v>
      </c>
      <c r="F95" s="2">
        <f>IF(Comparison!P85='Vendor 2'!$B$1,IFERROR(VLOOKUP(A95,Comparison!A:P,2,FALSE),"0"))</f>
        <v>1</v>
      </c>
      <c r="H95" s="2">
        <f t="shared" si="5"/>
        <v>1</v>
      </c>
    </row>
    <row r="96" spans="1:8" x14ac:dyDescent="0.25">
      <c r="A96" s="10" t="s">
        <v>74</v>
      </c>
      <c r="B96" s="8">
        <f t="shared" si="3"/>
        <v>1</v>
      </c>
      <c r="C96" s="9">
        <v>1.81</v>
      </c>
      <c r="D96" s="9">
        <f t="shared" si="4"/>
        <v>1.81</v>
      </c>
      <c r="F96" s="2">
        <f>IF(Comparison!P86='Vendor 2'!$B$1,IFERROR(VLOOKUP(A96,Comparison!A:P,2,FALSE),"0"))</f>
        <v>1</v>
      </c>
      <c r="H96" s="2">
        <f t="shared" si="5"/>
        <v>1</v>
      </c>
    </row>
    <row r="97" spans="1:8" x14ac:dyDescent="0.25">
      <c r="A97" s="10" t="s">
        <v>77</v>
      </c>
      <c r="B97" s="8">
        <f t="shared" si="3"/>
        <v>1</v>
      </c>
      <c r="C97" s="9">
        <v>43.51</v>
      </c>
      <c r="D97" s="9">
        <f t="shared" si="4"/>
        <v>43.51</v>
      </c>
      <c r="F97" s="2">
        <f>IF(Comparison!P87='Vendor 2'!$B$1,IFERROR(VLOOKUP(A97,Comparison!A:P,2,FALSE),"0"))</f>
        <v>1</v>
      </c>
      <c r="H97" s="2">
        <f t="shared" si="5"/>
        <v>1</v>
      </c>
    </row>
    <row r="98" spans="1:8" x14ac:dyDescent="0.25">
      <c r="A98" s="7" t="s">
        <v>78</v>
      </c>
      <c r="B98" s="8">
        <f t="shared" si="3"/>
        <v>1</v>
      </c>
      <c r="C98" s="9">
        <v>42.71</v>
      </c>
      <c r="D98" s="9">
        <f t="shared" si="4"/>
        <v>42.71</v>
      </c>
      <c r="F98" s="2">
        <f>IF(Comparison!P88='Vendor 2'!$B$1,IFERROR(VLOOKUP(A98,Comparison!A:P,2,FALSE),"0"))</f>
        <v>1</v>
      </c>
      <c r="H98" s="2">
        <f t="shared" si="5"/>
        <v>1</v>
      </c>
    </row>
    <row r="99" spans="1:8" x14ac:dyDescent="0.25">
      <c r="A99" s="10" t="s">
        <v>79</v>
      </c>
      <c r="B99" s="8">
        <f t="shared" si="3"/>
        <v>1</v>
      </c>
      <c r="C99" s="9">
        <v>9.98</v>
      </c>
      <c r="D99" s="9">
        <f t="shared" si="4"/>
        <v>9.98</v>
      </c>
      <c r="F99" s="2">
        <f>IF(Comparison!P89='Vendor 2'!$B$1,IFERROR(VLOOKUP(A99,Comparison!A:P,2,FALSE),"0"))</f>
        <v>1</v>
      </c>
      <c r="H99" s="2">
        <f t="shared" si="5"/>
        <v>1</v>
      </c>
    </row>
    <row r="100" spans="1:8" x14ac:dyDescent="0.25">
      <c r="A100" s="7" t="s">
        <v>80</v>
      </c>
      <c r="B100" s="8">
        <f t="shared" si="3"/>
        <v>1</v>
      </c>
      <c r="C100" s="9">
        <v>17.989999999999998</v>
      </c>
      <c r="D100" s="9">
        <f t="shared" si="4"/>
        <v>17.989999999999998</v>
      </c>
      <c r="F100" s="2">
        <f>IF(Comparison!P90='Vendor 2'!$B$1,IFERROR(VLOOKUP(A100,Comparison!A:P,2,FALSE),"0"))</f>
        <v>1</v>
      </c>
      <c r="H100" s="2">
        <f t="shared" si="5"/>
        <v>1</v>
      </c>
    </row>
    <row r="101" spans="1:8" x14ac:dyDescent="0.25">
      <c r="A101" s="10" t="s">
        <v>81</v>
      </c>
      <c r="B101" s="8">
        <f t="shared" si="3"/>
        <v>1</v>
      </c>
      <c r="C101" s="9">
        <v>35.92</v>
      </c>
      <c r="D101" s="9">
        <f t="shared" si="4"/>
        <v>35.92</v>
      </c>
      <c r="F101" s="2">
        <f>IF(Comparison!P91='Vendor 2'!$B$1,IFERROR(VLOOKUP(A101,Comparison!A:P,2,FALSE),"0"))</f>
        <v>1</v>
      </c>
      <c r="H101" s="2">
        <f t="shared" si="5"/>
        <v>1</v>
      </c>
    </row>
    <row r="102" spans="1:8" x14ac:dyDescent="0.25">
      <c r="A102" s="7" t="s">
        <v>82</v>
      </c>
      <c r="B102" s="8">
        <f t="shared" si="3"/>
        <v>1</v>
      </c>
      <c r="C102" s="9">
        <v>21.82</v>
      </c>
      <c r="D102" s="9">
        <f t="shared" si="4"/>
        <v>21.82</v>
      </c>
      <c r="F102" s="2">
        <f>IF(Comparison!P92='Vendor 2'!$B$1,IFERROR(VLOOKUP(A102,Comparison!A:P,2,FALSE),"0"))</f>
        <v>1</v>
      </c>
      <c r="H102" s="2">
        <f t="shared" si="5"/>
        <v>1</v>
      </c>
    </row>
    <row r="103" spans="1:8" x14ac:dyDescent="0.25">
      <c r="A103" s="10" t="s">
        <v>85</v>
      </c>
      <c r="B103" s="8">
        <f t="shared" si="3"/>
        <v>1</v>
      </c>
      <c r="C103" s="9">
        <v>33.24</v>
      </c>
      <c r="D103" s="9">
        <f t="shared" si="4"/>
        <v>33.24</v>
      </c>
      <c r="F103" s="2">
        <f>IF(Comparison!P93='Vendor 2'!$B$1,IFERROR(VLOOKUP(A103,Comparison!A:P,2,FALSE),"0"))</f>
        <v>1</v>
      </c>
      <c r="H103" s="2">
        <f t="shared" si="5"/>
        <v>1</v>
      </c>
    </row>
    <row r="104" spans="1:8" x14ac:dyDescent="0.25">
      <c r="A104" s="7" t="s">
        <v>86</v>
      </c>
      <c r="B104" s="8">
        <f t="shared" si="3"/>
        <v>1</v>
      </c>
      <c r="C104" s="9">
        <v>67.09</v>
      </c>
      <c r="D104" s="9">
        <f t="shared" si="4"/>
        <v>67.09</v>
      </c>
      <c r="F104" s="2">
        <f>IF(Comparison!P94='Vendor 2'!$B$1,IFERROR(VLOOKUP(A104,Comparison!A:P,2,FALSE),"0"))</f>
        <v>1</v>
      </c>
      <c r="H104" s="2">
        <f t="shared" si="5"/>
        <v>1</v>
      </c>
    </row>
    <row r="105" spans="1:8" x14ac:dyDescent="0.25">
      <c r="A105" s="10" t="s">
        <v>92</v>
      </c>
      <c r="B105" s="8">
        <f t="shared" si="3"/>
        <v>1</v>
      </c>
      <c r="C105" s="9">
        <v>5.39</v>
      </c>
      <c r="D105" s="9">
        <f t="shared" si="4"/>
        <v>5.39</v>
      </c>
      <c r="F105" s="2">
        <f>IF(Comparison!P95='Vendor 2'!$B$1,IFERROR(VLOOKUP(A105,Comparison!A:P,2,FALSE),"0"))</f>
        <v>1</v>
      </c>
      <c r="H105" s="2">
        <f t="shared" si="5"/>
        <v>1</v>
      </c>
    </row>
    <row r="106" spans="1:8" x14ac:dyDescent="0.25">
      <c r="A106" s="7" t="s">
        <v>93</v>
      </c>
      <c r="B106" s="8">
        <f t="shared" si="3"/>
        <v>1</v>
      </c>
      <c r="C106" s="9">
        <v>3.66</v>
      </c>
      <c r="D106" s="9">
        <f t="shared" si="4"/>
        <v>3.66</v>
      </c>
      <c r="F106" s="2">
        <f>IF(Comparison!P96='Vendor 2'!$B$1,IFERROR(VLOOKUP(A106,Comparison!A:P,2,FALSE),"0"))</f>
        <v>1</v>
      </c>
      <c r="H106" s="2">
        <f t="shared" si="5"/>
        <v>1</v>
      </c>
    </row>
    <row r="107" spans="1:8" x14ac:dyDescent="0.25">
      <c r="A107" s="10" t="s">
        <v>95</v>
      </c>
      <c r="B107" s="8">
        <f t="shared" si="3"/>
        <v>1</v>
      </c>
      <c r="C107" s="9">
        <v>41.77</v>
      </c>
      <c r="D107" s="9">
        <f t="shared" si="4"/>
        <v>41.77</v>
      </c>
      <c r="F107" s="2">
        <f>IF(Comparison!P97='Vendor 2'!$B$1,IFERROR(VLOOKUP(A107,Comparison!A:P,2,FALSE),"0"))</f>
        <v>1</v>
      </c>
      <c r="H107" s="2">
        <f t="shared" si="5"/>
        <v>1</v>
      </c>
    </row>
    <row r="108" spans="1:8" x14ac:dyDescent="0.25">
      <c r="A108" s="7" t="s">
        <v>96</v>
      </c>
      <c r="B108" s="8">
        <f t="shared" si="3"/>
        <v>1</v>
      </c>
      <c r="C108" s="9">
        <v>20</v>
      </c>
      <c r="D108" s="9">
        <f t="shared" si="4"/>
        <v>20</v>
      </c>
      <c r="F108" s="2">
        <f>IF(Comparison!P98='Vendor 2'!$B$1,IFERROR(VLOOKUP(A108,Comparison!A:P,2,FALSE),"0"))</f>
        <v>1</v>
      </c>
      <c r="H108" s="2">
        <f t="shared" si="5"/>
        <v>1</v>
      </c>
    </row>
    <row r="109" spans="1:8" x14ac:dyDescent="0.25">
      <c r="A109" s="10" t="s">
        <v>97</v>
      </c>
      <c r="B109" s="8">
        <f t="shared" si="3"/>
        <v>1</v>
      </c>
      <c r="C109" s="9">
        <v>2.85</v>
      </c>
      <c r="D109" s="9">
        <f t="shared" si="4"/>
        <v>2.85</v>
      </c>
      <c r="F109" s="2">
        <f>IF(Comparison!P99='Vendor 2'!$B$1,IFERROR(VLOOKUP(A109,Comparison!A:P,2,FALSE),"0"))</f>
        <v>1</v>
      </c>
      <c r="H109" s="2">
        <f t="shared" si="5"/>
        <v>1</v>
      </c>
    </row>
    <row r="110" spans="1:8" x14ac:dyDescent="0.25">
      <c r="A110" s="7" t="s">
        <v>98</v>
      </c>
      <c r="B110" s="8">
        <f t="shared" si="3"/>
        <v>1</v>
      </c>
      <c r="C110" s="9"/>
      <c r="D110" s="9">
        <f t="shared" si="4"/>
        <v>0</v>
      </c>
      <c r="F110" s="2">
        <f>IF(Comparison!P100='Vendor 2'!$B$1,IFERROR(VLOOKUP(A110,Comparison!A:P,2,FALSE),"0"))</f>
        <v>1</v>
      </c>
      <c r="H110" s="2">
        <f t="shared" si="5"/>
        <v>1</v>
      </c>
    </row>
    <row r="111" spans="1:8" x14ac:dyDescent="0.25">
      <c r="A111" s="10" t="s">
        <v>99</v>
      </c>
      <c r="B111" s="8">
        <f t="shared" si="3"/>
        <v>1</v>
      </c>
      <c r="C111" s="9">
        <v>87.99</v>
      </c>
      <c r="D111" s="9">
        <f t="shared" si="4"/>
        <v>87.99</v>
      </c>
      <c r="F111" s="2">
        <f>IF(Comparison!P101='Vendor 2'!$B$1,IFERROR(VLOOKUP(A111,Comparison!A:P,2,FALSE),"0"))</f>
        <v>1</v>
      </c>
      <c r="H111" s="2">
        <f t="shared" si="5"/>
        <v>1</v>
      </c>
    </row>
    <row r="112" spans="1:8" ht="15.75" thickBot="1" x14ac:dyDescent="0.3">
      <c r="A112" s="11" t="s">
        <v>102</v>
      </c>
      <c r="B112" s="8">
        <f t="shared" si="3"/>
        <v>1</v>
      </c>
      <c r="C112" s="9">
        <v>35.270000000000003</v>
      </c>
      <c r="D112" s="9">
        <f t="shared" si="4"/>
        <v>35.270000000000003</v>
      </c>
      <c r="F112" s="2">
        <f>IF(Comparison!P102='Vendor 2'!$B$1,IFERROR(VLOOKUP(A112,Comparison!A:P,2,FALSE),"0"))</f>
        <v>1</v>
      </c>
      <c r="H112" s="2">
        <f t="shared" si="5"/>
        <v>1</v>
      </c>
    </row>
    <row r="113" spans="1:8" x14ac:dyDescent="0.25">
      <c r="A113" s="7" t="s">
        <v>106</v>
      </c>
      <c r="B113" s="8" t="str">
        <f t="shared" si="3"/>
        <v>0</v>
      </c>
      <c r="C113" s="9" t="s">
        <v>111</v>
      </c>
      <c r="D113" s="9" t="e">
        <f t="shared" si="4"/>
        <v>#VALUE!</v>
      </c>
      <c r="F113" s="2" t="str">
        <f>IF(Comparison!P103='Vendor 2'!$B$1,IFERROR(VLOOKUP(A113,Comparison!A:P,2,FALSE),"0"))</f>
        <v>0</v>
      </c>
      <c r="H113" s="2" t="str">
        <f t="shared" si="5"/>
        <v>0</v>
      </c>
    </row>
    <row r="114" spans="1:8" x14ac:dyDescent="0.25">
      <c r="A114" s="10" t="s">
        <v>107</v>
      </c>
      <c r="B114" s="8" t="str">
        <f t="shared" si="3"/>
        <v>0</v>
      </c>
      <c r="C114" s="9" t="s">
        <v>112</v>
      </c>
      <c r="D114" s="9" t="e">
        <f t="shared" si="4"/>
        <v>#VALUE!</v>
      </c>
      <c r="F114" s="2" t="str">
        <f>IF(Comparison!P104='Vendor 2'!$B$1,IFERROR(VLOOKUP(A114,Comparison!A:P,2,FALSE),"0"))</f>
        <v>0</v>
      </c>
      <c r="H114" s="2" t="str">
        <f t="shared" si="5"/>
        <v>0</v>
      </c>
    </row>
    <row r="115" spans="1:8" x14ac:dyDescent="0.25">
      <c r="A115" s="7" t="s">
        <v>108</v>
      </c>
      <c r="B115" s="8" t="str">
        <f t="shared" si="3"/>
        <v>0</v>
      </c>
      <c r="C115" s="9" t="s">
        <v>113</v>
      </c>
      <c r="D115" s="9" t="e">
        <f t="shared" si="4"/>
        <v>#VALUE!</v>
      </c>
      <c r="F115" s="2" t="str">
        <f>IF(Comparison!P105='Vendor 2'!$B$1,IFERROR(VLOOKUP(A115,Comparison!A:P,2,FALSE),"0"))</f>
        <v>0</v>
      </c>
      <c r="H115" s="2" t="str">
        <f t="shared" si="5"/>
        <v>0</v>
      </c>
    </row>
    <row r="116" spans="1:8" x14ac:dyDescent="0.25">
      <c r="A116" s="10"/>
      <c r="B116" s="8">
        <f t="shared" si="3"/>
        <v>0</v>
      </c>
      <c r="C116" s="9">
        <v>102</v>
      </c>
      <c r="D116" s="9">
        <f t="shared" si="4"/>
        <v>0</v>
      </c>
      <c r="F116" s="2" t="b">
        <f>IF(Comparison!P106='Vendor 2'!$B$1,IFERROR(VLOOKUP(A116,Comparison!A:P,2,FALSE),"0"))</f>
        <v>0</v>
      </c>
      <c r="H116" s="2">
        <f t="shared" si="5"/>
        <v>0</v>
      </c>
    </row>
    <row r="117" spans="1:8" x14ac:dyDescent="0.25">
      <c r="A117" s="7"/>
      <c r="B117" s="8">
        <f t="shared" si="3"/>
        <v>0</v>
      </c>
      <c r="C117" s="9">
        <v>103</v>
      </c>
      <c r="D117" s="9">
        <f t="shared" si="4"/>
        <v>0</v>
      </c>
      <c r="F117" s="2" t="b">
        <f>IF(Comparison!P107='Vendor 2'!$B$1,IFERROR(VLOOKUP(A117,Comparison!A:P,2,FALSE),"0"))</f>
        <v>0</v>
      </c>
      <c r="H117" s="2">
        <f t="shared" si="5"/>
        <v>0</v>
      </c>
    </row>
    <row r="118" spans="1:8" x14ac:dyDescent="0.25">
      <c r="A118" s="10"/>
      <c r="B118" s="8">
        <f t="shared" si="3"/>
        <v>0</v>
      </c>
      <c r="C118" s="9">
        <v>104</v>
      </c>
      <c r="D118" s="9">
        <f t="shared" si="4"/>
        <v>0</v>
      </c>
      <c r="F118" s="2" t="b">
        <f>IF(Comparison!P108='Vendor 2'!$B$1,IFERROR(VLOOKUP(A118,Comparison!A:P,2,FALSE),"0"))</f>
        <v>0</v>
      </c>
      <c r="H118" s="2">
        <f t="shared" si="5"/>
        <v>0</v>
      </c>
    </row>
    <row r="119" spans="1:8" x14ac:dyDescent="0.25">
      <c r="A119" s="7"/>
      <c r="B119" s="8">
        <f t="shared" si="3"/>
        <v>0</v>
      </c>
      <c r="C119" s="9">
        <v>105</v>
      </c>
      <c r="D119" s="9">
        <f t="shared" si="4"/>
        <v>0</v>
      </c>
      <c r="F119" s="2" t="b">
        <f>IF(Comparison!P109='Vendor 2'!$B$1,IFERROR(VLOOKUP(A119,Comparison!A:P,2,FALSE),"0"))</f>
        <v>0</v>
      </c>
      <c r="H119" s="2">
        <f t="shared" si="5"/>
        <v>0</v>
      </c>
    </row>
    <row r="120" spans="1:8" x14ac:dyDescent="0.25">
      <c r="A120" s="10"/>
      <c r="B120" s="8">
        <f t="shared" si="3"/>
        <v>0</v>
      </c>
      <c r="C120" s="9">
        <v>106</v>
      </c>
      <c r="D120" s="9">
        <f t="shared" si="4"/>
        <v>0</v>
      </c>
      <c r="F120" s="2" t="b">
        <f>IF(Comparison!P110='Vendor 2'!$B$1,IFERROR(VLOOKUP(A120,Comparison!A:P,2,FALSE),"0"))</f>
        <v>0</v>
      </c>
      <c r="H120" s="2">
        <f t="shared" si="5"/>
        <v>0</v>
      </c>
    </row>
    <row r="121" spans="1:8" x14ac:dyDescent="0.25">
      <c r="A121" s="7"/>
      <c r="B121" s="8">
        <f t="shared" si="3"/>
        <v>0</v>
      </c>
      <c r="C121" s="9">
        <v>107</v>
      </c>
      <c r="D121" s="9">
        <f t="shared" si="4"/>
        <v>0</v>
      </c>
      <c r="F121" s="2" t="b">
        <f>IF(Comparison!P111='Vendor 2'!$B$1,IFERROR(VLOOKUP(A121,Comparison!A:P,2,FALSE),"0"))</f>
        <v>0</v>
      </c>
      <c r="H121" s="2">
        <f t="shared" si="5"/>
        <v>0</v>
      </c>
    </row>
    <row r="122" spans="1:8" x14ac:dyDescent="0.25">
      <c r="A122" s="10"/>
      <c r="B122" s="8">
        <f t="shared" si="3"/>
        <v>0</v>
      </c>
      <c r="C122" s="9">
        <v>108</v>
      </c>
      <c r="D122" s="9">
        <f t="shared" si="4"/>
        <v>0</v>
      </c>
      <c r="F122" s="2" t="b">
        <f>IF(Comparison!P112='Vendor 2'!$B$1,IFERROR(VLOOKUP(A122,Comparison!A:P,2,FALSE),"0"))</f>
        <v>0</v>
      </c>
      <c r="H122" s="2">
        <f t="shared" si="5"/>
        <v>0</v>
      </c>
    </row>
    <row r="123" spans="1:8" x14ac:dyDescent="0.25">
      <c r="A123" s="7"/>
      <c r="B123" s="8">
        <f t="shared" si="3"/>
        <v>0</v>
      </c>
      <c r="C123" s="9">
        <v>109</v>
      </c>
      <c r="D123" s="9">
        <f t="shared" si="4"/>
        <v>0</v>
      </c>
      <c r="F123" s="2" t="b">
        <f>IF(Comparison!P113='Vendor 2'!$B$1,IFERROR(VLOOKUP(A123,Comparison!A:P,2,FALSE),"0"))</f>
        <v>0</v>
      </c>
      <c r="H123" s="2">
        <f t="shared" si="5"/>
        <v>0</v>
      </c>
    </row>
    <row r="124" spans="1:8" x14ac:dyDescent="0.25">
      <c r="A124" s="10"/>
      <c r="B124" s="8">
        <f t="shared" si="3"/>
        <v>0</v>
      </c>
      <c r="C124" s="9">
        <v>110</v>
      </c>
      <c r="D124" s="9">
        <f t="shared" si="4"/>
        <v>0</v>
      </c>
      <c r="F124" s="2" t="b">
        <f>IF(Comparison!P114='Vendor 2'!$B$1,IFERROR(VLOOKUP(A124,Comparison!A:P,2,FALSE),"0"))</f>
        <v>0</v>
      </c>
      <c r="H124" s="2">
        <f t="shared" si="5"/>
        <v>0</v>
      </c>
    </row>
    <row r="125" spans="1:8" ht="15.75" thickBot="1" x14ac:dyDescent="0.3">
      <c r="A125" s="11"/>
      <c r="B125" s="8">
        <f t="shared" si="3"/>
        <v>0</v>
      </c>
      <c r="C125" s="9">
        <v>111</v>
      </c>
      <c r="D125" s="9">
        <f t="shared" si="4"/>
        <v>0</v>
      </c>
      <c r="F125" s="2" t="b">
        <f>IF(Comparison!P115='Vendor 2'!$B$1,IFERROR(VLOOKUP(A125,Comparison!A:P,2,FALSE),"0"))</f>
        <v>0</v>
      </c>
      <c r="H125" s="2">
        <f t="shared" si="5"/>
        <v>0</v>
      </c>
    </row>
    <row r="126" spans="1:8" x14ac:dyDescent="0.25">
      <c r="A126" s="7"/>
      <c r="B126" s="8">
        <f t="shared" si="3"/>
        <v>0</v>
      </c>
      <c r="C126" s="9">
        <v>112</v>
      </c>
      <c r="D126" s="9">
        <f t="shared" si="4"/>
        <v>0</v>
      </c>
      <c r="F126" s="2" t="b">
        <f>IF(Comparison!P116='Vendor 2'!$B$1,IFERROR(VLOOKUP(A126,Comparison!A:P,2,FALSE),"0"))</f>
        <v>0</v>
      </c>
      <c r="H126" s="2">
        <f t="shared" si="5"/>
        <v>0</v>
      </c>
    </row>
    <row r="127" spans="1:8" x14ac:dyDescent="0.25">
      <c r="A127" s="10"/>
      <c r="B127" s="8">
        <f t="shared" si="3"/>
        <v>0</v>
      </c>
      <c r="C127" s="9">
        <v>113</v>
      </c>
      <c r="D127" s="9">
        <f t="shared" si="4"/>
        <v>0</v>
      </c>
      <c r="F127" s="2" t="b">
        <f>IF(Comparison!P117='Vendor 2'!$B$1,IFERROR(VLOOKUP(A127,Comparison!A:P,2,FALSE),"0"))</f>
        <v>0</v>
      </c>
      <c r="H127" s="2">
        <f t="shared" si="5"/>
        <v>0</v>
      </c>
    </row>
    <row r="128" spans="1:8" x14ac:dyDescent="0.25">
      <c r="A128" s="7"/>
      <c r="B128" s="8">
        <f t="shared" si="3"/>
        <v>0</v>
      </c>
      <c r="C128" s="9">
        <v>114</v>
      </c>
      <c r="D128" s="9">
        <f t="shared" si="4"/>
        <v>0</v>
      </c>
      <c r="F128" s="2" t="b">
        <f>IF(Comparison!P118='Vendor 2'!$B$1,IFERROR(VLOOKUP(A128,Comparison!A:P,2,FALSE),"0"))</f>
        <v>0</v>
      </c>
      <c r="H128" s="2">
        <f t="shared" si="5"/>
        <v>0</v>
      </c>
    </row>
    <row r="129" spans="1:8" x14ac:dyDescent="0.25">
      <c r="A129" s="10"/>
      <c r="B129" s="8">
        <f t="shared" si="3"/>
        <v>0</v>
      </c>
      <c r="C129" s="9">
        <v>115</v>
      </c>
      <c r="D129" s="9">
        <f t="shared" si="4"/>
        <v>0</v>
      </c>
      <c r="F129" s="2" t="b">
        <f>IF(Comparison!P119='Vendor 2'!$B$1,IFERROR(VLOOKUP(A129,Comparison!A:P,2,FALSE),"0"))</f>
        <v>0</v>
      </c>
      <c r="H129" s="2">
        <f t="shared" si="5"/>
        <v>0</v>
      </c>
    </row>
    <row r="130" spans="1:8" x14ac:dyDescent="0.25">
      <c r="A130" s="7"/>
      <c r="B130" s="8">
        <f t="shared" si="3"/>
        <v>0</v>
      </c>
      <c r="C130" s="9">
        <v>116</v>
      </c>
      <c r="D130" s="9">
        <f t="shared" si="4"/>
        <v>0</v>
      </c>
      <c r="F130" s="2" t="b">
        <f>IF(Comparison!P120='Vendor 2'!$B$1,IFERROR(VLOOKUP(A130,Comparison!A:P,2,FALSE),"0"))</f>
        <v>0</v>
      </c>
      <c r="H130" s="2">
        <f t="shared" si="5"/>
        <v>0</v>
      </c>
    </row>
    <row r="131" spans="1:8" x14ac:dyDescent="0.25">
      <c r="A131" s="10"/>
      <c r="B131" s="8">
        <f t="shared" si="3"/>
        <v>0</v>
      </c>
      <c r="C131" s="9">
        <v>117</v>
      </c>
      <c r="D131" s="9">
        <f t="shared" si="4"/>
        <v>0</v>
      </c>
      <c r="F131" s="2" t="b">
        <f>IF(Comparison!P121='Vendor 2'!$B$1,IFERROR(VLOOKUP(A131,Comparison!A:P,2,FALSE),"0"))</f>
        <v>0</v>
      </c>
      <c r="H131" s="2">
        <f t="shared" si="5"/>
        <v>0</v>
      </c>
    </row>
    <row r="132" spans="1:8" x14ac:dyDescent="0.25">
      <c r="A132" s="7"/>
      <c r="B132" s="8">
        <f t="shared" si="3"/>
        <v>0</v>
      </c>
      <c r="C132" s="9">
        <v>118</v>
      </c>
      <c r="D132" s="9">
        <f t="shared" si="4"/>
        <v>0</v>
      </c>
      <c r="F132" s="2" t="b">
        <f>IF(Comparison!P122='Vendor 2'!$B$1,IFERROR(VLOOKUP(A132,Comparison!A:P,2,FALSE),"0"))</f>
        <v>0</v>
      </c>
      <c r="H132" s="2">
        <f t="shared" si="5"/>
        <v>0</v>
      </c>
    </row>
    <row r="133" spans="1:8" x14ac:dyDescent="0.25">
      <c r="A133" s="10"/>
      <c r="B133" s="8">
        <f t="shared" si="3"/>
        <v>0</v>
      </c>
      <c r="C133" s="9">
        <v>119</v>
      </c>
      <c r="D133" s="9">
        <f t="shared" si="4"/>
        <v>0</v>
      </c>
      <c r="F133" s="2" t="b">
        <f>IF(Comparison!P123='Vendor 2'!$B$1,IFERROR(VLOOKUP(A133,Comparison!A:P,2,FALSE),"0"))</f>
        <v>0</v>
      </c>
      <c r="H133" s="2">
        <f t="shared" si="5"/>
        <v>0</v>
      </c>
    </row>
    <row r="134" spans="1:8" x14ac:dyDescent="0.25">
      <c r="A134" s="7"/>
      <c r="B134" s="8">
        <f t="shared" si="3"/>
        <v>0</v>
      </c>
      <c r="C134" s="9">
        <v>120</v>
      </c>
      <c r="D134" s="9">
        <f t="shared" si="4"/>
        <v>0</v>
      </c>
      <c r="F134" s="2" t="b">
        <f>IF(Comparison!P124='Vendor 2'!$B$1,IFERROR(VLOOKUP(A134,Comparison!A:P,2,FALSE),"0"))</f>
        <v>0</v>
      </c>
      <c r="H134" s="2">
        <f t="shared" si="5"/>
        <v>0</v>
      </c>
    </row>
    <row r="135" spans="1:8" x14ac:dyDescent="0.25">
      <c r="A135" s="10"/>
      <c r="B135" s="8">
        <f t="shared" si="3"/>
        <v>0</v>
      </c>
      <c r="C135" s="9">
        <v>121</v>
      </c>
      <c r="D135" s="9">
        <f t="shared" si="4"/>
        <v>0</v>
      </c>
      <c r="F135" s="2" t="b">
        <f>IF(Comparison!P125='Vendor 2'!$B$1,IFERROR(VLOOKUP(A135,Comparison!A:P,2,FALSE),"0"))</f>
        <v>0</v>
      </c>
      <c r="H135" s="2">
        <f t="shared" si="5"/>
        <v>0</v>
      </c>
    </row>
    <row r="136" spans="1:8" x14ac:dyDescent="0.25">
      <c r="A136" s="7"/>
      <c r="B136" s="8">
        <f t="shared" si="3"/>
        <v>0</v>
      </c>
      <c r="C136" s="9">
        <v>122</v>
      </c>
      <c r="D136" s="9">
        <f t="shared" si="4"/>
        <v>0</v>
      </c>
      <c r="F136" s="2" t="b">
        <f>IF(Comparison!P126='Vendor 2'!$B$1,IFERROR(VLOOKUP(A136,Comparison!A:P,2,FALSE),"0"))</f>
        <v>0</v>
      </c>
      <c r="H136" s="2">
        <f t="shared" si="5"/>
        <v>0</v>
      </c>
    </row>
    <row r="137" spans="1:8" x14ac:dyDescent="0.25">
      <c r="A137" s="10"/>
      <c r="B137" s="8">
        <f t="shared" si="3"/>
        <v>0</v>
      </c>
      <c r="C137" s="9">
        <v>123</v>
      </c>
      <c r="D137" s="9">
        <f t="shared" si="4"/>
        <v>0</v>
      </c>
      <c r="F137" s="2" t="b">
        <f>IF(Comparison!P127='Vendor 2'!$B$1,IFERROR(VLOOKUP(A137,Comparison!A:P,2,FALSE),"0"))</f>
        <v>0</v>
      </c>
      <c r="H137" s="2">
        <f t="shared" si="5"/>
        <v>0</v>
      </c>
    </row>
    <row r="138" spans="1:8" x14ac:dyDescent="0.25">
      <c r="A138" s="10"/>
      <c r="B138" s="8">
        <f t="shared" si="3"/>
        <v>0</v>
      </c>
      <c r="C138" s="9">
        <v>124</v>
      </c>
      <c r="D138" s="9">
        <f t="shared" si="4"/>
        <v>0</v>
      </c>
      <c r="F138" s="2" t="b">
        <f>IF(Comparison!P128='Vendor 2'!$B$1,IFERROR(VLOOKUP(A138,Comparison!A:P,2,FALSE),"0"))</f>
        <v>0</v>
      </c>
      <c r="H138" s="2">
        <f t="shared" si="5"/>
        <v>0</v>
      </c>
    </row>
    <row r="139" spans="1:8" x14ac:dyDescent="0.25">
      <c r="A139" s="7"/>
      <c r="B139" s="8">
        <f t="shared" si="3"/>
        <v>0</v>
      </c>
      <c r="C139" s="9">
        <v>125</v>
      </c>
      <c r="D139" s="9">
        <f t="shared" si="4"/>
        <v>0</v>
      </c>
      <c r="F139" s="2" t="b">
        <f>IF(Comparison!P129='Vendor 2'!$B$1,IFERROR(VLOOKUP(A139,Comparison!A:P,2,FALSE),"0"))</f>
        <v>0</v>
      </c>
      <c r="H139" s="2">
        <f t="shared" si="5"/>
        <v>0</v>
      </c>
    </row>
    <row r="140" spans="1:8" x14ac:dyDescent="0.25">
      <c r="A140" s="10"/>
      <c r="B140" s="8">
        <f t="shared" si="3"/>
        <v>0</v>
      </c>
      <c r="C140" s="9">
        <v>126</v>
      </c>
      <c r="D140" s="9">
        <f t="shared" si="4"/>
        <v>0</v>
      </c>
      <c r="F140" s="2" t="b">
        <f>IF(Comparison!P130='Vendor 2'!$B$1,IFERROR(VLOOKUP(A140,Comparison!A:P,2,FALSE),"0"))</f>
        <v>0</v>
      </c>
      <c r="H140" s="2">
        <f t="shared" si="5"/>
        <v>0</v>
      </c>
    </row>
    <row r="141" spans="1:8" x14ac:dyDescent="0.25">
      <c r="A141" s="7"/>
      <c r="B141" s="8">
        <f t="shared" si="3"/>
        <v>0</v>
      </c>
      <c r="C141" s="9">
        <v>127</v>
      </c>
      <c r="D141" s="9">
        <f t="shared" si="4"/>
        <v>0</v>
      </c>
      <c r="F141" s="2" t="b">
        <f>IF(Comparison!P131='Vendor 2'!$B$1,IFERROR(VLOOKUP(A141,Comparison!A:P,2,FALSE),"0"))</f>
        <v>0</v>
      </c>
      <c r="H141" s="2">
        <f t="shared" si="5"/>
        <v>0</v>
      </c>
    </row>
    <row r="142" spans="1:8" x14ac:dyDescent="0.25">
      <c r="A142" s="10"/>
      <c r="B142" s="8">
        <f t="shared" si="3"/>
        <v>0</v>
      </c>
      <c r="C142" s="9">
        <v>128</v>
      </c>
      <c r="D142" s="9">
        <f t="shared" si="4"/>
        <v>0</v>
      </c>
      <c r="F142" s="2" t="b">
        <f>IF(Comparison!P132='Vendor 2'!$B$1,IFERROR(VLOOKUP(A142,Comparison!A:P,2,FALSE),"0"))</f>
        <v>0</v>
      </c>
      <c r="H142" s="2">
        <f t="shared" si="5"/>
        <v>0</v>
      </c>
    </row>
    <row r="143" spans="1:8" x14ac:dyDescent="0.25">
      <c r="A143" s="7"/>
      <c r="B143" s="8">
        <f t="shared" ref="B143:B206" si="6">H143</f>
        <v>0</v>
      </c>
      <c r="C143" s="9">
        <v>129</v>
      </c>
      <c r="D143" s="9">
        <f t="shared" ref="D143:D182" si="7">B143*C143</f>
        <v>0</v>
      </c>
      <c r="F143" s="2" t="b">
        <f>IF(Comparison!P133='Vendor 2'!$B$1,IFERROR(VLOOKUP(A143,Comparison!A:P,2,FALSE),"0"))</f>
        <v>0</v>
      </c>
      <c r="H143" s="2">
        <f t="shared" ref="H143:H206" si="8">IF(F143=FALSE,0,F143)</f>
        <v>0</v>
      </c>
    </row>
    <row r="144" spans="1:8" x14ac:dyDescent="0.25">
      <c r="A144" s="10"/>
      <c r="B144" s="8">
        <f t="shared" si="6"/>
        <v>0</v>
      </c>
      <c r="C144" s="9">
        <v>130</v>
      </c>
      <c r="D144" s="9">
        <f t="shared" si="7"/>
        <v>0</v>
      </c>
      <c r="F144" s="2" t="b">
        <f>IF(Comparison!P134='Vendor 2'!$B$1,IFERROR(VLOOKUP(A144,Comparison!A:P,2,FALSE),"0"))</f>
        <v>0</v>
      </c>
      <c r="H144" s="2">
        <f t="shared" si="8"/>
        <v>0</v>
      </c>
    </row>
    <row r="145" spans="1:8" x14ac:dyDescent="0.25">
      <c r="A145" s="7"/>
      <c r="B145" s="8">
        <f t="shared" si="6"/>
        <v>0</v>
      </c>
      <c r="C145" s="9">
        <v>131</v>
      </c>
      <c r="D145" s="9">
        <f t="shared" si="7"/>
        <v>0</v>
      </c>
      <c r="F145" s="2" t="b">
        <f>IF(Comparison!P135='Vendor 2'!$B$1,IFERROR(VLOOKUP(A145,Comparison!A:P,2,FALSE),"0"))</f>
        <v>0</v>
      </c>
      <c r="H145" s="2">
        <f t="shared" si="8"/>
        <v>0</v>
      </c>
    </row>
    <row r="146" spans="1:8" x14ac:dyDescent="0.25">
      <c r="A146" s="10"/>
      <c r="B146" s="8">
        <f t="shared" si="6"/>
        <v>0</v>
      </c>
      <c r="C146" s="9">
        <v>132</v>
      </c>
      <c r="D146" s="9">
        <f t="shared" si="7"/>
        <v>0</v>
      </c>
      <c r="F146" s="2" t="b">
        <f>IF(Comparison!P136='Vendor 2'!$B$1,IFERROR(VLOOKUP(A146,Comparison!A:P,2,FALSE),"0"))</f>
        <v>0</v>
      </c>
      <c r="H146" s="2">
        <f t="shared" si="8"/>
        <v>0</v>
      </c>
    </row>
    <row r="147" spans="1:8" ht="15.75" thickBot="1" x14ac:dyDescent="0.3">
      <c r="A147" s="11"/>
      <c r="B147" s="8">
        <f t="shared" si="6"/>
        <v>0</v>
      </c>
      <c r="C147" s="9">
        <v>133</v>
      </c>
      <c r="D147" s="9">
        <f t="shared" si="7"/>
        <v>0</v>
      </c>
      <c r="F147" s="2" t="b">
        <f>IF(Comparison!P137='Vendor 2'!$B$1,IFERROR(VLOOKUP(A147,Comparison!A:P,2,FALSE),"0"))</f>
        <v>0</v>
      </c>
      <c r="H147" s="2">
        <f t="shared" si="8"/>
        <v>0</v>
      </c>
    </row>
    <row r="148" spans="1:8" x14ac:dyDescent="0.25">
      <c r="A148" s="7"/>
      <c r="B148" s="8">
        <f t="shared" si="6"/>
        <v>0</v>
      </c>
      <c r="C148" s="9">
        <v>134</v>
      </c>
      <c r="D148" s="9">
        <f t="shared" si="7"/>
        <v>0</v>
      </c>
      <c r="F148" s="2" t="b">
        <f>IF(Comparison!P138='Vendor 2'!$B$1,IFERROR(VLOOKUP(A148,Comparison!A:P,2,FALSE),"0"))</f>
        <v>0</v>
      </c>
      <c r="H148" s="2">
        <f t="shared" si="8"/>
        <v>0</v>
      </c>
    </row>
    <row r="149" spans="1:8" x14ac:dyDescent="0.25">
      <c r="A149" s="10"/>
      <c r="B149" s="8">
        <f t="shared" si="6"/>
        <v>0</v>
      </c>
      <c r="C149" s="9">
        <v>135</v>
      </c>
      <c r="D149" s="9">
        <f t="shared" si="7"/>
        <v>0</v>
      </c>
      <c r="F149" s="2" t="b">
        <f>IF(Comparison!P139='Vendor 2'!$B$1,IFERROR(VLOOKUP(A149,Comparison!A:P,2,FALSE),"0"))</f>
        <v>0</v>
      </c>
      <c r="H149" s="2">
        <f t="shared" si="8"/>
        <v>0</v>
      </c>
    </row>
    <row r="150" spans="1:8" x14ac:dyDescent="0.25">
      <c r="A150" s="7"/>
      <c r="B150" s="8">
        <f t="shared" si="6"/>
        <v>0</v>
      </c>
      <c r="C150" s="9">
        <v>136</v>
      </c>
      <c r="D150" s="9">
        <f t="shared" si="7"/>
        <v>0</v>
      </c>
      <c r="F150" s="2" t="b">
        <f>IF(Comparison!P140='Vendor 2'!$B$1,IFERROR(VLOOKUP(A150,Comparison!A:P,2,FALSE),"0"))</f>
        <v>0</v>
      </c>
      <c r="H150" s="2">
        <f t="shared" si="8"/>
        <v>0</v>
      </c>
    </row>
    <row r="151" spans="1:8" x14ac:dyDescent="0.25">
      <c r="A151" s="10"/>
      <c r="B151" s="8">
        <f t="shared" si="6"/>
        <v>0</v>
      </c>
      <c r="C151" s="9">
        <v>137</v>
      </c>
      <c r="D151" s="9">
        <f t="shared" si="7"/>
        <v>0</v>
      </c>
      <c r="F151" s="2" t="b">
        <f>IF(Comparison!P141='Vendor 2'!$B$1,IFERROR(VLOOKUP(A151,Comparison!A:P,2,FALSE),"0"))</f>
        <v>0</v>
      </c>
      <c r="H151" s="2">
        <f t="shared" si="8"/>
        <v>0</v>
      </c>
    </row>
    <row r="152" spans="1:8" x14ac:dyDescent="0.25">
      <c r="A152" s="7"/>
      <c r="B152" s="8">
        <f t="shared" si="6"/>
        <v>0</v>
      </c>
      <c r="C152" s="9">
        <v>138</v>
      </c>
      <c r="D152" s="9">
        <f t="shared" si="7"/>
        <v>0</v>
      </c>
      <c r="F152" s="2" t="b">
        <f>IF(Comparison!P142='Vendor 2'!$B$1,IFERROR(VLOOKUP(A152,Comparison!A:P,2,FALSE),"0"))</f>
        <v>0</v>
      </c>
      <c r="H152" s="2">
        <f t="shared" si="8"/>
        <v>0</v>
      </c>
    </row>
    <row r="153" spans="1:8" x14ac:dyDescent="0.25">
      <c r="A153" s="10"/>
      <c r="B153" s="8">
        <f t="shared" si="6"/>
        <v>0</v>
      </c>
      <c r="C153" s="9">
        <v>139</v>
      </c>
      <c r="D153" s="9">
        <f t="shared" si="7"/>
        <v>0</v>
      </c>
      <c r="F153" s="2" t="b">
        <f>IF(Comparison!P143='Vendor 2'!$B$1,IFERROR(VLOOKUP(A153,Comparison!A:P,2,FALSE),"0"))</f>
        <v>0</v>
      </c>
      <c r="H153" s="2">
        <f t="shared" si="8"/>
        <v>0</v>
      </c>
    </row>
    <row r="154" spans="1:8" x14ac:dyDescent="0.25">
      <c r="A154" s="7"/>
      <c r="B154" s="8">
        <f t="shared" si="6"/>
        <v>0</v>
      </c>
      <c r="C154" s="9">
        <v>140</v>
      </c>
      <c r="D154" s="9">
        <f t="shared" si="7"/>
        <v>0</v>
      </c>
      <c r="F154" s="2" t="b">
        <f>IF(Comparison!P144='Vendor 2'!$B$1,IFERROR(VLOOKUP(A154,Comparison!A:P,2,FALSE),"0"))</f>
        <v>0</v>
      </c>
      <c r="H154" s="2">
        <f t="shared" si="8"/>
        <v>0</v>
      </c>
    </row>
    <row r="155" spans="1:8" x14ac:dyDescent="0.25">
      <c r="A155" s="10"/>
      <c r="B155" s="8">
        <f t="shared" si="6"/>
        <v>0</v>
      </c>
      <c r="C155" s="9">
        <v>141</v>
      </c>
      <c r="D155" s="9">
        <f t="shared" si="7"/>
        <v>0</v>
      </c>
      <c r="F155" s="2" t="b">
        <f>IF(Comparison!P145='Vendor 2'!$B$1,IFERROR(VLOOKUP(A155,Comparison!A:P,2,FALSE),"0"))</f>
        <v>0</v>
      </c>
      <c r="H155" s="2">
        <f t="shared" si="8"/>
        <v>0</v>
      </c>
    </row>
    <row r="156" spans="1:8" x14ac:dyDescent="0.25">
      <c r="A156" s="7"/>
      <c r="B156" s="8">
        <f t="shared" si="6"/>
        <v>0</v>
      </c>
      <c r="C156" s="9">
        <v>142</v>
      </c>
      <c r="D156" s="9">
        <f t="shared" si="7"/>
        <v>0</v>
      </c>
      <c r="F156" s="2" t="b">
        <f>IF(Comparison!P146='Vendor 2'!$B$1,IFERROR(VLOOKUP(A156,Comparison!A:P,2,FALSE),"0"))</f>
        <v>0</v>
      </c>
      <c r="H156" s="2">
        <f t="shared" si="8"/>
        <v>0</v>
      </c>
    </row>
    <row r="157" spans="1:8" x14ac:dyDescent="0.25">
      <c r="A157" s="10"/>
      <c r="B157" s="8">
        <f t="shared" si="6"/>
        <v>0</v>
      </c>
      <c r="C157" s="9">
        <v>143</v>
      </c>
      <c r="D157" s="9">
        <f t="shared" si="7"/>
        <v>0</v>
      </c>
      <c r="F157" s="2" t="b">
        <f>IF(Comparison!P147='Vendor 2'!$B$1,IFERROR(VLOOKUP(A157,Comparison!A:P,2,FALSE),"0"))</f>
        <v>0</v>
      </c>
      <c r="H157" s="2">
        <f t="shared" si="8"/>
        <v>0</v>
      </c>
    </row>
    <row r="158" spans="1:8" x14ac:dyDescent="0.25">
      <c r="A158" s="7"/>
      <c r="B158" s="8">
        <f t="shared" si="6"/>
        <v>0</v>
      </c>
      <c r="C158" s="9">
        <v>144</v>
      </c>
      <c r="D158" s="9">
        <f t="shared" si="7"/>
        <v>0</v>
      </c>
      <c r="F158" s="2" t="b">
        <f>IF(Comparison!P148='Vendor 2'!$B$1,IFERROR(VLOOKUP(A158,Comparison!A:P,2,FALSE),"0"))</f>
        <v>0</v>
      </c>
      <c r="H158" s="2">
        <f t="shared" si="8"/>
        <v>0</v>
      </c>
    </row>
    <row r="159" spans="1:8" x14ac:dyDescent="0.25">
      <c r="A159" s="10"/>
      <c r="B159" s="8">
        <f t="shared" si="6"/>
        <v>0</v>
      </c>
      <c r="C159" s="9">
        <v>145</v>
      </c>
      <c r="D159" s="9">
        <f t="shared" si="7"/>
        <v>0</v>
      </c>
      <c r="F159" s="2" t="b">
        <f>IF(Comparison!P149='Vendor 2'!$B$1,IFERROR(VLOOKUP(A159,Comparison!A:P,2,FALSE),"0"))</f>
        <v>0</v>
      </c>
      <c r="H159" s="2">
        <f t="shared" si="8"/>
        <v>0</v>
      </c>
    </row>
    <row r="160" spans="1:8" x14ac:dyDescent="0.25">
      <c r="A160" s="10"/>
      <c r="B160" s="8">
        <f t="shared" si="6"/>
        <v>0</v>
      </c>
      <c r="C160" s="9">
        <v>146</v>
      </c>
      <c r="D160" s="9">
        <f t="shared" si="7"/>
        <v>0</v>
      </c>
      <c r="F160" s="2" t="b">
        <f>IF(Comparison!P150='Vendor 2'!$B$1,IFERROR(VLOOKUP(A160,Comparison!A:P,2,FALSE),"0"))</f>
        <v>0</v>
      </c>
      <c r="H160" s="2">
        <f t="shared" si="8"/>
        <v>0</v>
      </c>
    </row>
    <row r="161" spans="1:8" x14ac:dyDescent="0.25">
      <c r="A161" s="7"/>
      <c r="B161" s="8">
        <f t="shared" si="6"/>
        <v>0</v>
      </c>
      <c r="C161" s="9">
        <v>147</v>
      </c>
      <c r="D161" s="9">
        <f t="shared" si="7"/>
        <v>0</v>
      </c>
      <c r="F161" s="2" t="b">
        <f>IF(Comparison!P151='Vendor 2'!$B$1,IFERROR(VLOOKUP(A161,Comparison!A:P,2,FALSE),"0"))</f>
        <v>0</v>
      </c>
      <c r="H161" s="2">
        <f t="shared" si="8"/>
        <v>0</v>
      </c>
    </row>
    <row r="162" spans="1:8" x14ac:dyDescent="0.25">
      <c r="A162" s="10"/>
      <c r="B162" s="8">
        <f t="shared" si="6"/>
        <v>0</v>
      </c>
      <c r="C162" s="9">
        <v>148</v>
      </c>
      <c r="D162" s="9">
        <f t="shared" si="7"/>
        <v>0</v>
      </c>
      <c r="F162" s="2" t="b">
        <f>IF(Comparison!P152='Vendor 2'!$B$1,IFERROR(VLOOKUP(A162,Comparison!A:P,2,FALSE),"0"))</f>
        <v>0</v>
      </c>
      <c r="H162" s="2">
        <f t="shared" si="8"/>
        <v>0</v>
      </c>
    </row>
    <row r="163" spans="1:8" x14ac:dyDescent="0.25">
      <c r="A163" s="7"/>
      <c r="B163" s="8">
        <f t="shared" si="6"/>
        <v>0</v>
      </c>
      <c r="C163" s="9">
        <v>149</v>
      </c>
      <c r="D163" s="9">
        <f t="shared" si="7"/>
        <v>0</v>
      </c>
      <c r="F163" s="2" t="b">
        <f>IF(Comparison!P153='Vendor 2'!$B$1,IFERROR(VLOOKUP(A163,Comparison!A:P,2,FALSE),"0"))</f>
        <v>0</v>
      </c>
      <c r="H163" s="2">
        <f t="shared" si="8"/>
        <v>0</v>
      </c>
    </row>
    <row r="164" spans="1:8" x14ac:dyDescent="0.25">
      <c r="A164" s="10"/>
      <c r="B164" s="8">
        <f t="shared" si="6"/>
        <v>0</v>
      </c>
      <c r="C164" s="9">
        <v>150</v>
      </c>
      <c r="D164" s="9">
        <f t="shared" si="7"/>
        <v>0</v>
      </c>
      <c r="F164" s="2" t="b">
        <f>IF(Comparison!P154='Vendor 2'!$B$1,IFERROR(VLOOKUP(A164,Comparison!A:P,2,FALSE),"0"))</f>
        <v>0</v>
      </c>
      <c r="H164" s="2">
        <f t="shared" si="8"/>
        <v>0</v>
      </c>
    </row>
    <row r="165" spans="1:8" x14ac:dyDescent="0.25">
      <c r="A165" s="7"/>
      <c r="B165" s="8">
        <f t="shared" si="6"/>
        <v>0</v>
      </c>
      <c r="C165" s="9">
        <v>151</v>
      </c>
      <c r="D165" s="9">
        <f t="shared" si="7"/>
        <v>0</v>
      </c>
      <c r="F165" s="2" t="b">
        <f>IF(Comparison!P155='Vendor 2'!$B$1,IFERROR(VLOOKUP(A165,Comparison!A:P,2,FALSE),"0"))</f>
        <v>0</v>
      </c>
      <c r="H165" s="2">
        <f t="shared" si="8"/>
        <v>0</v>
      </c>
    </row>
    <row r="166" spans="1:8" x14ac:dyDescent="0.25">
      <c r="A166" s="10"/>
      <c r="B166" s="8">
        <f t="shared" si="6"/>
        <v>0</v>
      </c>
      <c r="C166" s="9">
        <v>152</v>
      </c>
      <c r="D166" s="9">
        <f t="shared" si="7"/>
        <v>0</v>
      </c>
      <c r="F166" s="2" t="b">
        <f>IF(Comparison!P156='Vendor 2'!$B$1,IFERROR(VLOOKUP(A166,Comparison!A:P,2,FALSE),"0"))</f>
        <v>0</v>
      </c>
      <c r="H166" s="2">
        <f t="shared" si="8"/>
        <v>0</v>
      </c>
    </row>
    <row r="167" spans="1:8" x14ac:dyDescent="0.25">
      <c r="A167" s="7"/>
      <c r="B167" s="8">
        <f t="shared" si="6"/>
        <v>0</v>
      </c>
      <c r="C167" s="9">
        <v>153</v>
      </c>
      <c r="D167" s="9">
        <f t="shared" si="7"/>
        <v>0</v>
      </c>
      <c r="F167" s="2" t="b">
        <f>IF(Comparison!P157='Vendor 2'!$B$1,IFERROR(VLOOKUP(A167,Comparison!A:P,2,FALSE),"0"))</f>
        <v>0</v>
      </c>
      <c r="H167" s="2">
        <f t="shared" si="8"/>
        <v>0</v>
      </c>
    </row>
    <row r="168" spans="1:8" x14ac:dyDescent="0.25">
      <c r="A168" s="10"/>
      <c r="B168" s="8">
        <f t="shared" si="6"/>
        <v>0</v>
      </c>
      <c r="C168" s="9">
        <v>154</v>
      </c>
      <c r="D168" s="9">
        <f t="shared" si="7"/>
        <v>0</v>
      </c>
      <c r="F168" s="2" t="b">
        <f>IF(Comparison!P158='Vendor 2'!$B$1,IFERROR(VLOOKUP(A168,Comparison!A:P,2,FALSE),"0"))</f>
        <v>0</v>
      </c>
      <c r="H168" s="2">
        <f t="shared" si="8"/>
        <v>0</v>
      </c>
    </row>
    <row r="169" spans="1:8" ht="15.75" thickBot="1" x14ac:dyDescent="0.3">
      <c r="A169" s="11"/>
      <c r="B169" s="8">
        <f t="shared" si="6"/>
        <v>0</v>
      </c>
      <c r="C169" s="9">
        <v>155</v>
      </c>
      <c r="D169" s="9">
        <f t="shared" si="7"/>
        <v>0</v>
      </c>
      <c r="F169" s="2" t="b">
        <f>IF(Comparison!P159='Vendor 2'!$B$1,IFERROR(VLOOKUP(A169,Comparison!A:P,2,FALSE),"0"))</f>
        <v>0</v>
      </c>
      <c r="H169" s="2">
        <f t="shared" si="8"/>
        <v>0</v>
      </c>
    </row>
    <row r="170" spans="1:8" x14ac:dyDescent="0.25">
      <c r="A170" s="7"/>
      <c r="B170" s="8">
        <f t="shared" si="6"/>
        <v>0</v>
      </c>
      <c r="C170" s="9">
        <v>156</v>
      </c>
      <c r="D170" s="9">
        <f t="shared" si="7"/>
        <v>0</v>
      </c>
      <c r="F170" s="2" t="b">
        <f>IF(Comparison!P160='Vendor 2'!$B$1,IFERROR(VLOOKUP(A170,Comparison!A:P,2,FALSE),"0"))</f>
        <v>0</v>
      </c>
      <c r="H170" s="2">
        <f t="shared" si="8"/>
        <v>0</v>
      </c>
    </row>
    <row r="171" spans="1:8" x14ac:dyDescent="0.25">
      <c r="A171" s="10"/>
      <c r="B171" s="8">
        <f t="shared" si="6"/>
        <v>0</v>
      </c>
      <c r="C171" s="9">
        <v>157</v>
      </c>
      <c r="D171" s="9">
        <f t="shared" si="7"/>
        <v>0</v>
      </c>
      <c r="F171" s="2" t="b">
        <f>IF(Comparison!P161='Vendor 2'!$B$1,IFERROR(VLOOKUP(A171,Comparison!A:P,2,FALSE),"0"))</f>
        <v>0</v>
      </c>
      <c r="H171" s="2">
        <f t="shared" si="8"/>
        <v>0</v>
      </c>
    </row>
    <row r="172" spans="1:8" x14ac:dyDescent="0.25">
      <c r="A172" s="7"/>
      <c r="B172" s="8">
        <f t="shared" si="6"/>
        <v>0</v>
      </c>
      <c r="C172" s="9">
        <v>158</v>
      </c>
      <c r="D172" s="9">
        <f t="shared" si="7"/>
        <v>0</v>
      </c>
      <c r="F172" s="2" t="b">
        <f>IF(Comparison!P162='Vendor 2'!$B$1,IFERROR(VLOOKUP(A172,Comparison!A:P,2,FALSE),"0"))</f>
        <v>0</v>
      </c>
      <c r="H172" s="2">
        <f t="shared" si="8"/>
        <v>0</v>
      </c>
    </row>
    <row r="173" spans="1:8" x14ac:dyDescent="0.25">
      <c r="A173" s="10"/>
      <c r="B173" s="8">
        <f t="shared" si="6"/>
        <v>0</v>
      </c>
      <c r="C173" s="9">
        <v>159</v>
      </c>
      <c r="D173" s="9">
        <f t="shared" si="7"/>
        <v>0</v>
      </c>
      <c r="F173" s="2" t="b">
        <f>IF(Comparison!P163='Vendor 2'!$B$1,IFERROR(VLOOKUP(A173,Comparison!A:P,2,FALSE),"0"))</f>
        <v>0</v>
      </c>
      <c r="H173" s="2">
        <f t="shared" si="8"/>
        <v>0</v>
      </c>
    </row>
    <row r="174" spans="1:8" x14ac:dyDescent="0.25">
      <c r="A174" s="7"/>
      <c r="B174" s="8">
        <f t="shared" si="6"/>
        <v>0</v>
      </c>
      <c r="C174" s="9">
        <v>160</v>
      </c>
      <c r="D174" s="9">
        <f t="shared" si="7"/>
        <v>0</v>
      </c>
      <c r="F174" s="2" t="b">
        <f>IF(Comparison!P164='Vendor 2'!$B$1,IFERROR(VLOOKUP(A174,Comparison!A:P,2,FALSE),"0"))</f>
        <v>0</v>
      </c>
      <c r="H174" s="2">
        <f t="shared" si="8"/>
        <v>0</v>
      </c>
    </row>
    <row r="175" spans="1:8" x14ac:dyDescent="0.25">
      <c r="A175" s="10"/>
      <c r="B175" s="8">
        <f t="shared" si="6"/>
        <v>0</v>
      </c>
      <c r="C175" s="9">
        <v>161</v>
      </c>
      <c r="D175" s="9">
        <f t="shared" si="7"/>
        <v>0</v>
      </c>
      <c r="F175" s="2" t="b">
        <f>IF(Comparison!P165='Vendor 2'!$B$1,IFERROR(VLOOKUP(A175,Comparison!A:P,2,FALSE),"0"))</f>
        <v>0</v>
      </c>
      <c r="H175" s="2">
        <f t="shared" si="8"/>
        <v>0</v>
      </c>
    </row>
    <row r="176" spans="1:8" x14ac:dyDescent="0.25">
      <c r="A176" s="7"/>
      <c r="B176" s="8">
        <f t="shared" si="6"/>
        <v>0</v>
      </c>
      <c r="C176" s="9">
        <v>162</v>
      </c>
      <c r="D176" s="9">
        <f t="shared" si="7"/>
        <v>0</v>
      </c>
      <c r="F176" s="2" t="b">
        <f>IF(Comparison!P166='Vendor 2'!$B$1,IFERROR(VLOOKUP(A176,Comparison!A:P,2,FALSE),"0"))</f>
        <v>0</v>
      </c>
      <c r="H176" s="2">
        <f t="shared" si="8"/>
        <v>0</v>
      </c>
    </row>
    <row r="177" spans="1:8" x14ac:dyDescent="0.25">
      <c r="A177" s="10"/>
      <c r="B177" s="8">
        <f t="shared" si="6"/>
        <v>0</v>
      </c>
      <c r="C177" s="9">
        <v>163</v>
      </c>
      <c r="D177" s="9">
        <f t="shared" si="7"/>
        <v>0</v>
      </c>
      <c r="F177" s="2" t="b">
        <f>IF(Comparison!P167='Vendor 2'!$B$1,IFERROR(VLOOKUP(A177,Comparison!A:P,2,FALSE),"0"))</f>
        <v>0</v>
      </c>
      <c r="H177" s="2">
        <f t="shared" si="8"/>
        <v>0</v>
      </c>
    </row>
    <row r="178" spans="1:8" x14ac:dyDescent="0.25">
      <c r="A178" s="7"/>
      <c r="B178" s="8">
        <f t="shared" si="6"/>
        <v>0</v>
      </c>
      <c r="C178" s="9">
        <v>164</v>
      </c>
      <c r="D178" s="9">
        <f t="shared" si="7"/>
        <v>0</v>
      </c>
      <c r="F178" s="2" t="b">
        <f>IF(Comparison!P168='Vendor 2'!$B$1,IFERROR(VLOOKUP(A178,Comparison!A:P,2,FALSE),"0"))</f>
        <v>0</v>
      </c>
      <c r="H178" s="2">
        <f t="shared" si="8"/>
        <v>0</v>
      </c>
    </row>
    <row r="179" spans="1:8" x14ac:dyDescent="0.25">
      <c r="A179" s="10"/>
      <c r="B179" s="8">
        <f t="shared" si="6"/>
        <v>0</v>
      </c>
      <c r="C179" s="9">
        <v>165</v>
      </c>
      <c r="D179" s="9">
        <f t="shared" si="7"/>
        <v>0</v>
      </c>
      <c r="F179" s="2" t="b">
        <f>IF(Comparison!P169='Vendor 2'!$B$1,IFERROR(VLOOKUP(A179,Comparison!A:P,2,FALSE),"0"))</f>
        <v>0</v>
      </c>
      <c r="H179" s="2">
        <f t="shared" si="8"/>
        <v>0</v>
      </c>
    </row>
    <row r="180" spans="1:8" x14ac:dyDescent="0.25">
      <c r="A180" s="7"/>
      <c r="B180" s="8">
        <f t="shared" si="6"/>
        <v>0</v>
      </c>
      <c r="C180" s="9">
        <v>166</v>
      </c>
      <c r="D180" s="9">
        <f t="shared" si="7"/>
        <v>0</v>
      </c>
      <c r="F180" s="2" t="b">
        <f>IF(Comparison!P170='Vendor 2'!$B$1,IFERROR(VLOOKUP(A180,Comparison!A:P,2,FALSE),"0"))</f>
        <v>0</v>
      </c>
      <c r="H180" s="2">
        <f t="shared" si="8"/>
        <v>0</v>
      </c>
    </row>
    <row r="181" spans="1:8" x14ac:dyDescent="0.25">
      <c r="A181" s="10"/>
      <c r="B181" s="8">
        <f t="shared" si="6"/>
        <v>0</v>
      </c>
      <c r="C181" s="9">
        <v>167</v>
      </c>
      <c r="D181" s="9">
        <f t="shared" si="7"/>
        <v>0</v>
      </c>
      <c r="F181" s="2" t="b">
        <f>IF(Comparison!P171='Vendor 2'!$B$1,IFERROR(VLOOKUP(A181,Comparison!A:P,2,FALSE),"0"))</f>
        <v>0</v>
      </c>
      <c r="H181" s="2">
        <f t="shared" si="8"/>
        <v>0</v>
      </c>
    </row>
    <row r="182" spans="1:8" ht="15.75" thickBot="1" x14ac:dyDescent="0.3">
      <c r="A182" s="11"/>
      <c r="B182" s="8">
        <f t="shared" si="6"/>
        <v>0</v>
      </c>
      <c r="C182" s="9">
        <v>168</v>
      </c>
      <c r="D182" s="9">
        <f t="shared" si="7"/>
        <v>0</v>
      </c>
      <c r="F182" s="2" t="b">
        <f>IF(Comparison!P172='Vendor 2'!$B$1,IFERROR(VLOOKUP(A182,Comparison!A:P,2,FALSE),"0"))</f>
        <v>0</v>
      </c>
      <c r="H182" s="2">
        <f t="shared" si="8"/>
        <v>0</v>
      </c>
    </row>
    <row r="183" spans="1:8" ht="15.75" thickBot="1" x14ac:dyDescent="0.3">
      <c r="A183" s="11"/>
      <c r="B183" s="8" t="str">
        <f t="shared" si="6"/>
        <v>0</v>
      </c>
      <c r="C183" s="9">
        <v>169</v>
      </c>
      <c r="D183" s="9">
        <f t="shared" ref="D183:D208" si="9">B183*C183</f>
        <v>0</v>
      </c>
      <c r="F183" s="2" t="str">
        <f>IF(Comparison!P173='Vendor 2'!$B$1,IFERROR(VLOOKUP(A183,Comparison!A:P,2,FALSE),"0"))</f>
        <v>0</v>
      </c>
      <c r="H183" s="2" t="str">
        <f t="shared" si="8"/>
        <v>0</v>
      </c>
    </row>
    <row r="184" spans="1:8" ht="15.75" thickBot="1" x14ac:dyDescent="0.3">
      <c r="A184" s="11"/>
      <c r="B184" s="8" t="str">
        <f t="shared" si="6"/>
        <v>0</v>
      </c>
      <c r="C184" s="9">
        <v>170</v>
      </c>
      <c r="D184" s="9">
        <f t="shared" si="9"/>
        <v>0</v>
      </c>
      <c r="F184" s="2" t="str">
        <f>IF(Comparison!P174='Vendor 2'!$B$1,IFERROR(VLOOKUP(A184,Comparison!A:P,2,FALSE),"0"))</f>
        <v>0</v>
      </c>
      <c r="H184" s="2" t="str">
        <f t="shared" si="8"/>
        <v>0</v>
      </c>
    </row>
    <row r="185" spans="1:8" ht="15.75" thickBot="1" x14ac:dyDescent="0.3">
      <c r="A185" s="11"/>
      <c r="B185" s="8" t="str">
        <f t="shared" si="6"/>
        <v>0</v>
      </c>
      <c r="C185" s="9">
        <v>171</v>
      </c>
      <c r="D185" s="9">
        <f t="shared" si="9"/>
        <v>0</v>
      </c>
      <c r="F185" s="2" t="str">
        <f>IF(Comparison!P175='Vendor 2'!$B$1,IFERROR(VLOOKUP(A185,Comparison!A:P,2,FALSE),"0"))</f>
        <v>0</v>
      </c>
      <c r="H185" s="2" t="str">
        <f t="shared" si="8"/>
        <v>0</v>
      </c>
    </row>
    <row r="186" spans="1:8" ht="15.75" thickBot="1" x14ac:dyDescent="0.3">
      <c r="A186" s="11"/>
      <c r="B186" s="8" t="str">
        <f t="shared" si="6"/>
        <v>0</v>
      </c>
      <c r="C186" s="9">
        <v>172</v>
      </c>
      <c r="D186" s="9">
        <f t="shared" si="9"/>
        <v>0</v>
      </c>
      <c r="F186" s="2" t="str">
        <f>IF(Comparison!P176='Vendor 2'!$B$1,IFERROR(VLOOKUP(A186,Comparison!A:P,2,FALSE),"0"))</f>
        <v>0</v>
      </c>
      <c r="H186" s="2" t="str">
        <f t="shared" si="8"/>
        <v>0</v>
      </c>
    </row>
    <row r="187" spans="1:8" ht="15.75" thickBot="1" x14ac:dyDescent="0.3">
      <c r="A187" s="11"/>
      <c r="B187" s="8" t="str">
        <f t="shared" si="6"/>
        <v>0</v>
      </c>
      <c r="C187" s="9">
        <v>173</v>
      </c>
      <c r="D187" s="9">
        <f t="shared" si="9"/>
        <v>0</v>
      </c>
      <c r="F187" s="2" t="str">
        <f>IF(Comparison!P177='Vendor 2'!$B$1,IFERROR(VLOOKUP(A187,Comparison!A:P,2,FALSE),"0"))</f>
        <v>0</v>
      </c>
      <c r="H187" s="2" t="str">
        <f t="shared" si="8"/>
        <v>0</v>
      </c>
    </row>
    <row r="188" spans="1:8" ht="15.75" thickBot="1" x14ac:dyDescent="0.3">
      <c r="A188" s="11"/>
      <c r="B188" s="8" t="str">
        <f t="shared" si="6"/>
        <v>0</v>
      </c>
      <c r="C188" s="9">
        <v>174</v>
      </c>
      <c r="D188" s="9">
        <f t="shared" si="9"/>
        <v>0</v>
      </c>
      <c r="F188" s="2" t="str">
        <f>IF(Comparison!P178='Vendor 2'!$B$1,IFERROR(VLOOKUP(A188,Comparison!A:P,2,FALSE),"0"))</f>
        <v>0</v>
      </c>
      <c r="H188" s="2" t="str">
        <f t="shared" si="8"/>
        <v>0</v>
      </c>
    </row>
    <row r="189" spans="1:8" ht="15.75" thickBot="1" x14ac:dyDescent="0.3">
      <c r="A189" s="11"/>
      <c r="B189" s="8" t="str">
        <f t="shared" si="6"/>
        <v>0</v>
      </c>
      <c r="C189" s="9">
        <v>175</v>
      </c>
      <c r="D189" s="9">
        <f t="shared" si="9"/>
        <v>0</v>
      </c>
      <c r="F189" s="2" t="str">
        <f>IF(Comparison!P179='Vendor 2'!$B$1,IFERROR(VLOOKUP(A189,Comparison!A:P,2,FALSE),"0"))</f>
        <v>0</v>
      </c>
      <c r="H189" s="2" t="str">
        <f t="shared" si="8"/>
        <v>0</v>
      </c>
    </row>
    <row r="190" spans="1:8" ht="15.75" thickBot="1" x14ac:dyDescent="0.3">
      <c r="A190" s="11"/>
      <c r="B190" s="8" t="str">
        <f t="shared" si="6"/>
        <v>0</v>
      </c>
      <c r="C190" s="9">
        <v>176</v>
      </c>
      <c r="D190" s="9">
        <f t="shared" si="9"/>
        <v>0</v>
      </c>
      <c r="F190" s="2" t="str">
        <f>IF(Comparison!P180='Vendor 2'!$B$1,IFERROR(VLOOKUP(A190,Comparison!A:P,2,FALSE),"0"))</f>
        <v>0</v>
      </c>
      <c r="H190" s="2" t="str">
        <f t="shared" si="8"/>
        <v>0</v>
      </c>
    </row>
    <row r="191" spans="1:8" ht="15.75" thickBot="1" x14ac:dyDescent="0.3">
      <c r="A191" s="11"/>
      <c r="B191" s="8" t="str">
        <f t="shared" si="6"/>
        <v>0</v>
      </c>
      <c r="C191" s="9">
        <v>177</v>
      </c>
      <c r="D191" s="9">
        <f t="shared" si="9"/>
        <v>0</v>
      </c>
      <c r="F191" s="2" t="str">
        <f>IF(Comparison!P181='Vendor 2'!$B$1,IFERROR(VLOOKUP(A191,Comparison!A:P,2,FALSE),"0"))</f>
        <v>0</v>
      </c>
      <c r="H191" s="2" t="str">
        <f t="shared" si="8"/>
        <v>0</v>
      </c>
    </row>
    <row r="192" spans="1:8" ht="15.75" thickBot="1" x14ac:dyDescent="0.3">
      <c r="A192" s="11"/>
      <c r="B192" s="8" t="str">
        <f t="shared" si="6"/>
        <v>0</v>
      </c>
      <c r="C192" s="9">
        <v>178</v>
      </c>
      <c r="D192" s="9">
        <f t="shared" si="9"/>
        <v>0</v>
      </c>
      <c r="F192" s="2" t="str">
        <f>IF(Comparison!P182='Vendor 2'!$B$1,IFERROR(VLOOKUP(A192,Comparison!A:P,2,FALSE),"0"))</f>
        <v>0</v>
      </c>
      <c r="H192" s="2" t="str">
        <f t="shared" si="8"/>
        <v>0</v>
      </c>
    </row>
    <row r="193" spans="1:8" ht="15.75" thickBot="1" x14ac:dyDescent="0.3">
      <c r="A193" s="11"/>
      <c r="B193" s="8" t="str">
        <f t="shared" si="6"/>
        <v>0</v>
      </c>
      <c r="C193" s="9">
        <v>179</v>
      </c>
      <c r="D193" s="9">
        <f t="shared" si="9"/>
        <v>0</v>
      </c>
      <c r="F193" s="2" t="str">
        <f>IF(Comparison!P183='Vendor 2'!$B$1,IFERROR(VLOOKUP(A193,Comparison!A:P,2,FALSE),"0"))</f>
        <v>0</v>
      </c>
      <c r="H193" s="2" t="str">
        <f t="shared" si="8"/>
        <v>0</v>
      </c>
    </row>
    <row r="194" spans="1:8" ht="15.75" thickBot="1" x14ac:dyDescent="0.3">
      <c r="A194" s="11"/>
      <c r="B194" s="8" t="str">
        <f t="shared" si="6"/>
        <v>0</v>
      </c>
      <c r="C194" s="9">
        <v>180</v>
      </c>
      <c r="D194" s="9">
        <f t="shared" si="9"/>
        <v>0</v>
      </c>
      <c r="F194" s="2" t="str">
        <f>IF(Comparison!P184='Vendor 2'!$B$1,IFERROR(VLOOKUP(A194,Comparison!A:P,2,FALSE),"0"))</f>
        <v>0</v>
      </c>
      <c r="H194" s="2" t="str">
        <f t="shared" si="8"/>
        <v>0</v>
      </c>
    </row>
    <row r="195" spans="1:8" ht="15.75" thickBot="1" x14ac:dyDescent="0.3">
      <c r="A195" s="11"/>
      <c r="B195" s="8" t="str">
        <f t="shared" si="6"/>
        <v>0</v>
      </c>
      <c r="C195" s="9">
        <v>181</v>
      </c>
      <c r="D195" s="9">
        <f t="shared" si="9"/>
        <v>0</v>
      </c>
      <c r="F195" s="2" t="str">
        <f>IF(Comparison!P185='Vendor 2'!$B$1,IFERROR(VLOOKUP(A195,Comparison!A:P,2,FALSE),"0"))</f>
        <v>0</v>
      </c>
      <c r="H195" s="2" t="str">
        <f t="shared" si="8"/>
        <v>0</v>
      </c>
    </row>
    <row r="196" spans="1:8" ht="15.75" thickBot="1" x14ac:dyDescent="0.3">
      <c r="A196" s="11"/>
      <c r="B196" s="8" t="str">
        <f t="shared" si="6"/>
        <v>0</v>
      </c>
      <c r="C196" s="9">
        <v>182</v>
      </c>
      <c r="D196" s="9">
        <f t="shared" si="9"/>
        <v>0</v>
      </c>
      <c r="F196" s="2" t="str">
        <f>IF(Comparison!P186='Vendor 2'!$B$1,IFERROR(VLOOKUP(A196,Comparison!A:P,2,FALSE),"0"))</f>
        <v>0</v>
      </c>
      <c r="H196" s="2" t="str">
        <f t="shared" si="8"/>
        <v>0</v>
      </c>
    </row>
    <row r="197" spans="1:8" ht="15.75" thickBot="1" x14ac:dyDescent="0.3">
      <c r="A197" s="11"/>
      <c r="B197" s="8" t="str">
        <f t="shared" si="6"/>
        <v>0</v>
      </c>
      <c r="C197" s="9">
        <v>183</v>
      </c>
      <c r="D197" s="9">
        <f t="shared" si="9"/>
        <v>0</v>
      </c>
      <c r="F197" s="2" t="str">
        <f>IF(Comparison!P187='Vendor 2'!$B$1,IFERROR(VLOOKUP(A197,Comparison!A:P,2,FALSE),"0"))</f>
        <v>0</v>
      </c>
      <c r="H197" s="2" t="str">
        <f t="shared" si="8"/>
        <v>0</v>
      </c>
    </row>
    <row r="198" spans="1:8" ht="15.75" thickBot="1" x14ac:dyDescent="0.3">
      <c r="A198" s="11"/>
      <c r="B198" s="8" t="str">
        <f t="shared" si="6"/>
        <v>0</v>
      </c>
      <c r="C198" s="9">
        <v>184</v>
      </c>
      <c r="D198" s="9">
        <f t="shared" si="9"/>
        <v>0</v>
      </c>
      <c r="F198" s="2" t="str">
        <f>IF(Comparison!P188='Vendor 2'!$B$1,IFERROR(VLOOKUP(A198,Comparison!A:P,2,FALSE),"0"))</f>
        <v>0</v>
      </c>
      <c r="H198" s="2" t="str">
        <f t="shared" si="8"/>
        <v>0</v>
      </c>
    </row>
    <row r="199" spans="1:8" ht="15.75" thickBot="1" x14ac:dyDescent="0.3">
      <c r="A199" s="11"/>
      <c r="B199" s="8" t="str">
        <f t="shared" si="6"/>
        <v>0</v>
      </c>
      <c r="C199" s="9">
        <v>185</v>
      </c>
      <c r="D199" s="9">
        <f t="shared" si="9"/>
        <v>0</v>
      </c>
      <c r="F199" s="2" t="str">
        <f>IF(Comparison!P189='Vendor 2'!$B$1,IFERROR(VLOOKUP(A199,Comparison!A:P,2,FALSE),"0"))</f>
        <v>0</v>
      </c>
      <c r="H199" s="2" t="str">
        <f t="shared" si="8"/>
        <v>0</v>
      </c>
    </row>
    <row r="200" spans="1:8" ht="15.75" thickBot="1" x14ac:dyDescent="0.3">
      <c r="A200" s="11"/>
      <c r="B200" s="8" t="str">
        <f t="shared" si="6"/>
        <v>0</v>
      </c>
      <c r="C200" s="9">
        <v>186</v>
      </c>
      <c r="D200" s="9">
        <f t="shared" si="9"/>
        <v>0</v>
      </c>
      <c r="F200" s="2" t="str">
        <f>IF(Comparison!P190='Vendor 2'!$B$1,IFERROR(VLOOKUP(A200,Comparison!A:P,2,FALSE),"0"))</f>
        <v>0</v>
      </c>
      <c r="H200" s="2" t="str">
        <f t="shared" si="8"/>
        <v>0</v>
      </c>
    </row>
    <row r="201" spans="1:8" ht="15.75" thickBot="1" x14ac:dyDescent="0.3">
      <c r="A201" s="11"/>
      <c r="B201" s="8" t="str">
        <f t="shared" si="6"/>
        <v>0</v>
      </c>
      <c r="C201" s="9">
        <v>187</v>
      </c>
      <c r="D201" s="9">
        <f t="shared" si="9"/>
        <v>0</v>
      </c>
      <c r="F201" s="2" t="str">
        <f>IF(Comparison!P191='Vendor 2'!$B$1,IFERROR(VLOOKUP(A201,Comparison!A:P,2,FALSE),"0"))</f>
        <v>0</v>
      </c>
      <c r="H201" s="2" t="str">
        <f t="shared" si="8"/>
        <v>0</v>
      </c>
    </row>
    <row r="202" spans="1:8" ht="15.75" thickBot="1" x14ac:dyDescent="0.3">
      <c r="A202" s="11"/>
      <c r="B202" s="8" t="str">
        <f t="shared" si="6"/>
        <v>0</v>
      </c>
      <c r="C202" s="9">
        <v>188</v>
      </c>
      <c r="D202" s="9">
        <f t="shared" si="9"/>
        <v>0</v>
      </c>
      <c r="F202" s="2" t="str">
        <f>IF(Comparison!P192='Vendor 2'!$B$1,IFERROR(VLOOKUP(A202,Comparison!A:P,2,FALSE),"0"))</f>
        <v>0</v>
      </c>
      <c r="H202" s="2" t="str">
        <f t="shared" si="8"/>
        <v>0</v>
      </c>
    </row>
    <row r="203" spans="1:8" ht="15.75" thickBot="1" x14ac:dyDescent="0.3">
      <c r="A203" s="11"/>
      <c r="B203" s="8" t="str">
        <f t="shared" si="6"/>
        <v>0</v>
      </c>
      <c r="C203" s="9">
        <v>189</v>
      </c>
      <c r="D203" s="9">
        <f t="shared" si="9"/>
        <v>0</v>
      </c>
      <c r="F203" s="2" t="str">
        <f>IF(Comparison!P193='Vendor 2'!$B$1,IFERROR(VLOOKUP(A203,Comparison!A:P,2,FALSE),"0"))</f>
        <v>0</v>
      </c>
      <c r="H203" s="2" t="str">
        <f t="shared" si="8"/>
        <v>0</v>
      </c>
    </row>
    <row r="204" spans="1:8" ht="15.75" thickBot="1" x14ac:dyDescent="0.3">
      <c r="A204" s="11"/>
      <c r="B204" s="8" t="str">
        <f t="shared" si="6"/>
        <v>0</v>
      </c>
      <c r="C204" s="9">
        <v>190</v>
      </c>
      <c r="D204" s="9">
        <f t="shared" si="9"/>
        <v>0</v>
      </c>
      <c r="F204" s="2" t="str">
        <f>IF(Comparison!P194='Vendor 2'!$B$1,IFERROR(VLOOKUP(A204,Comparison!A:P,2,FALSE),"0"))</f>
        <v>0</v>
      </c>
      <c r="H204" s="2" t="str">
        <f t="shared" si="8"/>
        <v>0</v>
      </c>
    </row>
    <row r="205" spans="1:8" ht="15.75" thickBot="1" x14ac:dyDescent="0.3">
      <c r="A205" s="11"/>
      <c r="B205" s="8" t="str">
        <f t="shared" si="6"/>
        <v>0</v>
      </c>
      <c r="C205" s="9">
        <v>191</v>
      </c>
      <c r="D205" s="9">
        <f t="shared" si="9"/>
        <v>0</v>
      </c>
      <c r="F205" s="2" t="str">
        <f>IF(Comparison!P195='Vendor 2'!$B$1,IFERROR(VLOOKUP(A205,Comparison!A:P,2,FALSE),"0"))</f>
        <v>0</v>
      </c>
      <c r="H205" s="2" t="str">
        <f t="shared" si="8"/>
        <v>0</v>
      </c>
    </row>
    <row r="206" spans="1:8" ht="15.75" thickBot="1" x14ac:dyDescent="0.3">
      <c r="A206" s="11"/>
      <c r="B206" s="8" t="str">
        <f t="shared" si="6"/>
        <v>0</v>
      </c>
      <c r="C206" s="9">
        <v>192</v>
      </c>
      <c r="D206" s="9">
        <f t="shared" si="9"/>
        <v>0</v>
      </c>
      <c r="F206" s="2" t="str">
        <f>IF(Comparison!P196='Vendor 2'!$B$1,IFERROR(VLOOKUP(A206,Comparison!A:P,2,FALSE),"0"))</f>
        <v>0</v>
      </c>
      <c r="H206" s="2" t="str">
        <f t="shared" si="8"/>
        <v>0</v>
      </c>
    </row>
    <row r="207" spans="1:8" ht="15.75" thickBot="1" x14ac:dyDescent="0.3">
      <c r="A207" s="11"/>
      <c r="B207" s="8" t="str">
        <f t="shared" ref="B207:B213" si="10">H207</f>
        <v>0</v>
      </c>
      <c r="C207" s="9">
        <v>193</v>
      </c>
      <c r="D207" s="9">
        <f t="shared" si="9"/>
        <v>0</v>
      </c>
      <c r="F207" s="2" t="str">
        <f>IF(Comparison!P197='Vendor 2'!$B$1,IFERROR(VLOOKUP(A207,Comparison!A:P,2,FALSE),"0"))</f>
        <v>0</v>
      </c>
      <c r="H207" s="2" t="str">
        <f t="shared" ref="H207:H213" si="11">IF(F207=FALSE,0,F207)</f>
        <v>0</v>
      </c>
    </row>
    <row r="208" spans="1:8" ht="15.75" thickBot="1" x14ac:dyDescent="0.3">
      <c r="A208" s="11"/>
      <c r="B208" s="8" t="str">
        <f t="shared" si="10"/>
        <v>0</v>
      </c>
      <c r="C208" s="9">
        <v>194</v>
      </c>
      <c r="D208" s="9">
        <f t="shared" si="9"/>
        <v>0</v>
      </c>
      <c r="F208" s="2" t="str">
        <f>IF(Comparison!P198='Vendor 2'!$B$1,IFERROR(VLOOKUP(A208,Comparison!A:P,2,FALSE),"0"))</f>
        <v>0</v>
      </c>
      <c r="H208" s="2" t="str">
        <f t="shared" si="11"/>
        <v>0</v>
      </c>
    </row>
    <row r="209" spans="1:8" ht="15.75" thickBot="1" x14ac:dyDescent="0.3">
      <c r="A209" s="11"/>
      <c r="B209" s="8" t="str">
        <f t="shared" si="10"/>
        <v>0</v>
      </c>
      <c r="C209" s="9">
        <v>195</v>
      </c>
      <c r="D209" s="9">
        <f t="shared" ref="D209:D213" si="12">B209*C209</f>
        <v>0</v>
      </c>
      <c r="F209" s="2" t="str">
        <f>IF(Comparison!P199='Vendor 2'!$B$1,IFERROR(VLOOKUP(A209,Comparison!A:P,2,FALSE),"0"))</f>
        <v>0</v>
      </c>
      <c r="H209" s="2" t="str">
        <f t="shared" si="11"/>
        <v>0</v>
      </c>
    </row>
    <row r="210" spans="1:8" ht="15.75" thickBot="1" x14ac:dyDescent="0.3">
      <c r="A210" s="11"/>
      <c r="B210" s="8" t="str">
        <f t="shared" si="10"/>
        <v>0</v>
      </c>
      <c r="C210" s="9">
        <v>196</v>
      </c>
      <c r="D210" s="9">
        <f t="shared" si="12"/>
        <v>0</v>
      </c>
      <c r="F210" s="2" t="str">
        <f>IF(Comparison!P200='Vendor 2'!$B$1,IFERROR(VLOOKUP(A210,Comparison!A:P,2,FALSE),"0"))</f>
        <v>0</v>
      </c>
      <c r="H210" s="2" t="str">
        <f t="shared" si="11"/>
        <v>0</v>
      </c>
    </row>
    <row r="211" spans="1:8" ht="15.75" thickBot="1" x14ac:dyDescent="0.3">
      <c r="A211" s="11"/>
      <c r="B211" s="8" t="str">
        <f t="shared" si="10"/>
        <v>0</v>
      </c>
      <c r="C211" s="9">
        <v>197</v>
      </c>
      <c r="D211" s="9">
        <f t="shared" si="12"/>
        <v>0</v>
      </c>
      <c r="F211" s="2" t="str">
        <f>IF(Comparison!P201='Vendor 2'!$B$1,IFERROR(VLOOKUP(A211,Comparison!A:P,2,FALSE),"0"))</f>
        <v>0</v>
      </c>
      <c r="H211" s="2" t="str">
        <f t="shared" si="11"/>
        <v>0</v>
      </c>
    </row>
    <row r="212" spans="1:8" ht="15.75" thickBot="1" x14ac:dyDescent="0.3">
      <c r="A212" s="11"/>
      <c r="B212" s="8" t="str">
        <f t="shared" si="10"/>
        <v>0</v>
      </c>
      <c r="C212" s="9">
        <v>198</v>
      </c>
      <c r="D212" s="9">
        <f t="shared" si="12"/>
        <v>0</v>
      </c>
      <c r="F212" s="2" t="str">
        <f>IF(Comparison!P202='Vendor 2'!$B$1,IFERROR(VLOOKUP(A212,Comparison!A:P,2,FALSE),"0"))</f>
        <v>0</v>
      </c>
      <c r="H212" s="2" t="str">
        <f t="shared" si="11"/>
        <v>0</v>
      </c>
    </row>
    <row r="213" spans="1:8" ht="15.75" thickBot="1" x14ac:dyDescent="0.3">
      <c r="A213" s="11"/>
      <c r="B213" s="8" t="str">
        <f t="shared" si="10"/>
        <v>0</v>
      </c>
      <c r="C213" s="9">
        <v>199</v>
      </c>
      <c r="D213" s="9">
        <f t="shared" si="12"/>
        <v>0</v>
      </c>
      <c r="F213" s="2" t="str">
        <f>IF(Comparison!P203='Vendor 2'!$B$1,IFERROR(VLOOKUP(A213,Comparison!A:P,2,FALSE),"0"))</f>
        <v>0</v>
      </c>
      <c r="H213" s="2" t="str">
        <f t="shared" si="11"/>
        <v>0</v>
      </c>
    </row>
  </sheetData>
  <mergeCells count="9">
    <mergeCell ref="B7:D7"/>
    <mergeCell ref="B9:D9"/>
    <mergeCell ref="B10:D10"/>
    <mergeCell ref="B11:D11"/>
    <mergeCell ref="B1:D1"/>
    <mergeCell ref="B3:D3"/>
    <mergeCell ref="B4:D4"/>
    <mergeCell ref="B5:D5"/>
    <mergeCell ref="B6:D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3"/>
  <sheetViews>
    <sheetView workbookViewId="0">
      <selection activeCell="C27" sqref="C27"/>
    </sheetView>
  </sheetViews>
  <sheetFormatPr defaultRowHeight="15" x14ac:dyDescent="0.25"/>
  <cols>
    <col min="1" max="1" width="44.28515625" style="2" bestFit="1" customWidth="1"/>
    <col min="2" max="2" width="4.28515625" style="2" bestFit="1" customWidth="1"/>
    <col min="3" max="3" width="9.85546875" style="2" bestFit="1" customWidth="1"/>
    <col min="4" max="4" width="7.7109375" style="2" bestFit="1" customWidth="1"/>
    <col min="5" max="5" width="9.140625" style="2"/>
    <col min="6" max="6" width="8.42578125" style="2" hidden="1" customWidth="1"/>
    <col min="7" max="8" width="0" style="2" hidden="1" customWidth="1"/>
    <col min="9" max="238" width="9.140625" style="2"/>
    <col min="239" max="239" width="56.7109375" style="2" bestFit="1" customWidth="1"/>
    <col min="240" max="252" width="9.140625" style="2"/>
    <col min="253" max="253" width="14.85546875" style="2" bestFit="1" customWidth="1"/>
    <col min="254" max="494" width="9.140625" style="2"/>
    <col min="495" max="495" width="56.7109375" style="2" bestFit="1" customWidth="1"/>
    <col min="496" max="508" width="9.140625" style="2"/>
    <col min="509" max="509" width="14.85546875" style="2" bestFit="1" customWidth="1"/>
    <col min="510" max="750" width="9.140625" style="2"/>
    <col min="751" max="751" width="56.7109375" style="2" bestFit="1" customWidth="1"/>
    <col min="752" max="764" width="9.140625" style="2"/>
    <col min="765" max="765" width="14.85546875" style="2" bestFit="1" customWidth="1"/>
    <col min="766" max="1006" width="9.140625" style="2"/>
    <col min="1007" max="1007" width="56.7109375" style="2" bestFit="1" customWidth="1"/>
    <col min="1008" max="1020" width="9.140625" style="2"/>
    <col min="1021" max="1021" width="14.85546875" style="2" bestFit="1" customWidth="1"/>
    <col min="1022" max="1262" width="9.140625" style="2"/>
    <col min="1263" max="1263" width="56.7109375" style="2" bestFit="1" customWidth="1"/>
    <col min="1264" max="1276" width="9.140625" style="2"/>
    <col min="1277" max="1277" width="14.85546875" style="2" bestFit="1" customWidth="1"/>
    <col min="1278" max="1518" width="9.140625" style="2"/>
    <col min="1519" max="1519" width="56.7109375" style="2" bestFit="1" customWidth="1"/>
    <col min="1520" max="1532" width="9.140625" style="2"/>
    <col min="1533" max="1533" width="14.85546875" style="2" bestFit="1" customWidth="1"/>
    <col min="1534" max="1774" width="9.140625" style="2"/>
    <col min="1775" max="1775" width="56.7109375" style="2" bestFit="1" customWidth="1"/>
    <col min="1776" max="1788" width="9.140625" style="2"/>
    <col min="1789" max="1789" width="14.85546875" style="2" bestFit="1" customWidth="1"/>
    <col min="1790" max="2030" width="9.140625" style="2"/>
    <col min="2031" max="2031" width="56.7109375" style="2" bestFit="1" customWidth="1"/>
    <col min="2032" max="2044" width="9.140625" style="2"/>
    <col min="2045" max="2045" width="14.85546875" style="2" bestFit="1" customWidth="1"/>
    <col min="2046" max="2286" width="9.140625" style="2"/>
    <col min="2287" max="2287" width="56.7109375" style="2" bestFit="1" customWidth="1"/>
    <col min="2288" max="2300" width="9.140625" style="2"/>
    <col min="2301" max="2301" width="14.85546875" style="2" bestFit="1" customWidth="1"/>
    <col min="2302" max="2542" width="9.140625" style="2"/>
    <col min="2543" max="2543" width="56.7109375" style="2" bestFit="1" customWidth="1"/>
    <col min="2544" max="2556" width="9.140625" style="2"/>
    <col min="2557" max="2557" width="14.85546875" style="2" bestFit="1" customWidth="1"/>
    <col min="2558" max="2798" width="9.140625" style="2"/>
    <col min="2799" max="2799" width="56.7109375" style="2" bestFit="1" customWidth="1"/>
    <col min="2800" max="2812" width="9.140625" style="2"/>
    <col min="2813" max="2813" width="14.85546875" style="2" bestFit="1" customWidth="1"/>
    <col min="2814" max="3054" width="9.140625" style="2"/>
    <col min="3055" max="3055" width="56.7109375" style="2" bestFit="1" customWidth="1"/>
    <col min="3056" max="3068" width="9.140625" style="2"/>
    <col min="3069" max="3069" width="14.85546875" style="2" bestFit="1" customWidth="1"/>
    <col min="3070" max="3310" width="9.140625" style="2"/>
    <col min="3311" max="3311" width="56.7109375" style="2" bestFit="1" customWidth="1"/>
    <col min="3312" max="3324" width="9.140625" style="2"/>
    <col min="3325" max="3325" width="14.85546875" style="2" bestFit="1" customWidth="1"/>
    <col min="3326" max="3566" width="9.140625" style="2"/>
    <col min="3567" max="3567" width="56.7109375" style="2" bestFit="1" customWidth="1"/>
    <col min="3568" max="3580" width="9.140625" style="2"/>
    <col min="3581" max="3581" width="14.85546875" style="2" bestFit="1" customWidth="1"/>
    <col min="3582" max="3822" width="9.140625" style="2"/>
    <col min="3823" max="3823" width="56.7109375" style="2" bestFit="1" customWidth="1"/>
    <col min="3824" max="3836" width="9.140625" style="2"/>
    <col min="3837" max="3837" width="14.85546875" style="2" bestFit="1" customWidth="1"/>
    <col min="3838" max="4078" width="9.140625" style="2"/>
    <col min="4079" max="4079" width="56.7109375" style="2" bestFit="1" customWidth="1"/>
    <col min="4080" max="4092" width="9.140625" style="2"/>
    <col min="4093" max="4093" width="14.85546875" style="2" bestFit="1" customWidth="1"/>
    <col min="4094" max="4334" width="9.140625" style="2"/>
    <col min="4335" max="4335" width="56.7109375" style="2" bestFit="1" customWidth="1"/>
    <col min="4336" max="4348" width="9.140625" style="2"/>
    <col min="4349" max="4349" width="14.85546875" style="2" bestFit="1" customWidth="1"/>
    <col min="4350" max="4590" width="9.140625" style="2"/>
    <col min="4591" max="4591" width="56.7109375" style="2" bestFit="1" customWidth="1"/>
    <col min="4592" max="4604" width="9.140625" style="2"/>
    <col min="4605" max="4605" width="14.85546875" style="2" bestFit="1" customWidth="1"/>
    <col min="4606" max="4846" width="9.140625" style="2"/>
    <col min="4847" max="4847" width="56.7109375" style="2" bestFit="1" customWidth="1"/>
    <col min="4848" max="4860" width="9.140625" style="2"/>
    <col min="4861" max="4861" width="14.85546875" style="2" bestFit="1" customWidth="1"/>
    <col min="4862" max="5102" width="9.140625" style="2"/>
    <col min="5103" max="5103" width="56.7109375" style="2" bestFit="1" customWidth="1"/>
    <col min="5104" max="5116" width="9.140625" style="2"/>
    <col min="5117" max="5117" width="14.85546875" style="2" bestFit="1" customWidth="1"/>
    <col min="5118" max="5358" width="9.140625" style="2"/>
    <col min="5359" max="5359" width="56.7109375" style="2" bestFit="1" customWidth="1"/>
    <col min="5360" max="5372" width="9.140625" style="2"/>
    <col min="5373" max="5373" width="14.85546875" style="2" bestFit="1" customWidth="1"/>
    <col min="5374" max="5614" width="9.140625" style="2"/>
    <col min="5615" max="5615" width="56.7109375" style="2" bestFit="1" customWidth="1"/>
    <col min="5616" max="5628" width="9.140625" style="2"/>
    <col min="5629" max="5629" width="14.85546875" style="2" bestFit="1" customWidth="1"/>
    <col min="5630" max="5870" width="9.140625" style="2"/>
    <col min="5871" max="5871" width="56.7109375" style="2" bestFit="1" customWidth="1"/>
    <col min="5872" max="5884" width="9.140625" style="2"/>
    <col min="5885" max="5885" width="14.85546875" style="2" bestFit="1" customWidth="1"/>
    <col min="5886" max="6126" width="9.140625" style="2"/>
    <col min="6127" max="6127" width="56.7109375" style="2" bestFit="1" customWidth="1"/>
    <col min="6128" max="6140" width="9.140625" style="2"/>
    <col min="6141" max="6141" width="14.85546875" style="2" bestFit="1" customWidth="1"/>
    <col min="6142" max="6382" width="9.140625" style="2"/>
    <col min="6383" max="6383" width="56.7109375" style="2" bestFit="1" customWidth="1"/>
    <col min="6384" max="6396" width="9.140625" style="2"/>
    <col min="6397" max="6397" width="14.85546875" style="2" bestFit="1" customWidth="1"/>
    <col min="6398" max="6638" width="9.140625" style="2"/>
    <col min="6639" max="6639" width="56.7109375" style="2" bestFit="1" customWidth="1"/>
    <col min="6640" max="6652" width="9.140625" style="2"/>
    <col min="6653" max="6653" width="14.85546875" style="2" bestFit="1" customWidth="1"/>
    <col min="6654" max="6894" width="9.140625" style="2"/>
    <col min="6895" max="6895" width="56.7109375" style="2" bestFit="1" customWidth="1"/>
    <col min="6896" max="6908" width="9.140625" style="2"/>
    <col min="6909" max="6909" width="14.85546875" style="2" bestFit="1" customWidth="1"/>
    <col min="6910" max="7150" width="9.140625" style="2"/>
    <col min="7151" max="7151" width="56.7109375" style="2" bestFit="1" customWidth="1"/>
    <col min="7152" max="7164" width="9.140625" style="2"/>
    <col min="7165" max="7165" width="14.85546875" style="2" bestFit="1" customWidth="1"/>
    <col min="7166" max="7406" width="9.140625" style="2"/>
    <col min="7407" max="7407" width="56.7109375" style="2" bestFit="1" customWidth="1"/>
    <col min="7408" max="7420" width="9.140625" style="2"/>
    <col min="7421" max="7421" width="14.85546875" style="2" bestFit="1" customWidth="1"/>
    <col min="7422" max="7662" width="9.140625" style="2"/>
    <col min="7663" max="7663" width="56.7109375" style="2" bestFit="1" customWidth="1"/>
    <col min="7664" max="7676" width="9.140625" style="2"/>
    <col min="7677" max="7677" width="14.85546875" style="2" bestFit="1" customWidth="1"/>
    <col min="7678" max="7918" width="9.140625" style="2"/>
    <col min="7919" max="7919" width="56.7109375" style="2" bestFit="1" customWidth="1"/>
    <col min="7920" max="7932" width="9.140625" style="2"/>
    <col min="7933" max="7933" width="14.85546875" style="2" bestFit="1" customWidth="1"/>
    <col min="7934" max="8174" width="9.140625" style="2"/>
    <col min="8175" max="8175" width="56.7109375" style="2" bestFit="1" customWidth="1"/>
    <col min="8176" max="8188" width="9.140625" style="2"/>
    <col min="8189" max="8189" width="14.85546875" style="2" bestFit="1" customWidth="1"/>
    <col min="8190" max="8430" width="9.140625" style="2"/>
    <col min="8431" max="8431" width="56.7109375" style="2" bestFit="1" customWidth="1"/>
    <col min="8432" max="8444" width="9.140625" style="2"/>
    <col min="8445" max="8445" width="14.85546875" style="2" bestFit="1" customWidth="1"/>
    <col min="8446" max="8686" width="9.140625" style="2"/>
    <col min="8687" max="8687" width="56.7109375" style="2" bestFit="1" customWidth="1"/>
    <col min="8688" max="8700" width="9.140625" style="2"/>
    <col min="8701" max="8701" width="14.85546875" style="2" bestFit="1" customWidth="1"/>
    <col min="8702" max="8942" width="9.140625" style="2"/>
    <col min="8943" max="8943" width="56.7109375" style="2" bestFit="1" customWidth="1"/>
    <col min="8944" max="8956" width="9.140625" style="2"/>
    <col min="8957" max="8957" width="14.85546875" style="2" bestFit="1" customWidth="1"/>
    <col min="8958" max="9198" width="9.140625" style="2"/>
    <col min="9199" max="9199" width="56.7109375" style="2" bestFit="1" customWidth="1"/>
    <col min="9200" max="9212" width="9.140625" style="2"/>
    <col min="9213" max="9213" width="14.85546875" style="2" bestFit="1" customWidth="1"/>
    <col min="9214" max="9454" width="9.140625" style="2"/>
    <col min="9455" max="9455" width="56.7109375" style="2" bestFit="1" customWidth="1"/>
    <col min="9456" max="9468" width="9.140625" style="2"/>
    <col min="9469" max="9469" width="14.85546875" style="2" bestFit="1" customWidth="1"/>
    <col min="9470" max="9710" width="9.140625" style="2"/>
    <col min="9711" max="9711" width="56.7109375" style="2" bestFit="1" customWidth="1"/>
    <col min="9712" max="9724" width="9.140625" style="2"/>
    <col min="9725" max="9725" width="14.85546875" style="2" bestFit="1" customWidth="1"/>
    <col min="9726" max="9966" width="9.140625" style="2"/>
    <col min="9967" max="9967" width="56.7109375" style="2" bestFit="1" customWidth="1"/>
    <col min="9968" max="9980" width="9.140625" style="2"/>
    <col min="9981" max="9981" width="14.85546875" style="2" bestFit="1" customWidth="1"/>
    <col min="9982" max="10222" width="9.140625" style="2"/>
    <col min="10223" max="10223" width="56.7109375" style="2" bestFit="1" customWidth="1"/>
    <col min="10224" max="10236" width="9.140625" style="2"/>
    <col min="10237" max="10237" width="14.85546875" style="2" bestFit="1" customWidth="1"/>
    <col min="10238" max="10478" width="9.140625" style="2"/>
    <col min="10479" max="10479" width="56.7109375" style="2" bestFit="1" customWidth="1"/>
    <col min="10480" max="10492" width="9.140625" style="2"/>
    <col min="10493" max="10493" width="14.85546875" style="2" bestFit="1" customWidth="1"/>
    <col min="10494" max="10734" width="9.140625" style="2"/>
    <col min="10735" max="10735" width="56.7109375" style="2" bestFit="1" customWidth="1"/>
    <col min="10736" max="10748" width="9.140625" style="2"/>
    <col min="10749" max="10749" width="14.85546875" style="2" bestFit="1" customWidth="1"/>
    <col min="10750" max="10990" width="9.140625" style="2"/>
    <col min="10991" max="10991" width="56.7109375" style="2" bestFit="1" customWidth="1"/>
    <col min="10992" max="11004" width="9.140625" style="2"/>
    <col min="11005" max="11005" width="14.85546875" style="2" bestFit="1" customWidth="1"/>
    <col min="11006" max="11246" width="9.140625" style="2"/>
    <col min="11247" max="11247" width="56.7109375" style="2" bestFit="1" customWidth="1"/>
    <col min="11248" max="11260" width="9.140625" style="2"/>
    <col min="11261" max="11261" width="14.85546875" style="2" bestFit="1" customWidth="1"/>
    <col min="11262" max="11502" width="9.140625" style="2"/>
    <col min="11503" max="11503" width="56.7109375" style="2" bestFit="1" customWidth="1"/>
    <col min="11504" max="11516" width="9.140625" style="2"/>
    <col min="11517" max="11517" width="14.85546875" style="2" bestFit="1" customWidth="1"/>
    <col min="11518" max="11758" width="9.140625" style="2"/>
    <col min="11759" max="11759" width="56.7109375" style="2" bestFit="1" customWidth="1"/>
    <col min="11760" max="11772" width="9.140625" style="2"/>
    <col min="11773" max="11773" width="14.85546875" style="2" bestFit="1" customWidth="1"/>
    <col min="11774" max="12014" width="9.140625" style="2"/>
    <col min="12015" max="12015" width="56.7109375" style="2" bestFit="1" customWidth="1"/>
    <col min="12016" max="12028" width="9.140625" style="2"/>
    <col min="12029" max="12029" width="14.85546875" style="2" bestFit="1" customWidth="1"/>
    <col min="12030" max="12270" width="9.140625" style="2"/>
    <col min="12271" max="12271" width="56.7109375" style="2" bestFit="1" customWidth="1"/>
    <col min="12272" max="12284" width="9.140625" style="2"/>
    <col min="12285" max="12285" width="14.85546875" style="2" bestFit="1" customWidth="1"/>
    <col min="12286" max="12526" width="9.140625" style="2"/>
    <col min="12527" max="12527" width="56.7109375" style="2" bestFit="1" customWidth="1"/>
    <col min="12528" max="12540" width="9.140625" style="2"/>
    <col min="12541" max="12541" width="14.85546875" style="2" bestFit="1" customWidth="1"/>
    <col min="12542" max="12782" width="9.140625" style="2"/>
    <col min="12783" max="12783" width="56.7109375" style="2" bestFit="1" customWidth="1"/>
    <col min="12784" max="12796" width="9.140625" style="2"/>
    <col min="12797" max="12797" width="14.85546875" style="2" bestFit="1" customWidth="1"/>
    <col min="12798" max="13038" width="9.140625" style="2"/>
    <col min="13039" max="13039" width="56.7109375" style="2" bestFit="1" customWidth="1"/>
    <col min="13040" max="13052" width="9.140625" style="2"/>
    <col min="13053" max="13053" width="14.85546875" style="2" bestFit="1" customWidth="1"/>
    <col min="13054" max="13294" width="9.140625" style="2"/>
    <col min="13295" max="13295" width="56.7109375" style="2" bestFit="1" customWidth="1"/>
    <col min="13296" max="13308" width="9.140625" style="2"/>
    <col min="13309" max="13309" width="14.85546875" style="2" bestFit="1" customWidth="1"/>
    <col min="13310" max="13550" width="9.140625" style="2"/>
    <col min="13551" max="13551" width="56.7109375" style="2" bestFit="1" customWidth="1"/>
    <col min="13552" max="13564" width="9.140625" style="2"/>
    <col min="13565" max="13565" width="14.85546875" style="2" bestFit="1" customWidth="1"/>
    <col min="13566" max="13806" width="9.140625" style="2"/>
    <col min="13807" max="13807" width="56.7109375" style="2" bestFit="1" customWidth="1"/>
    <col min="13808" max="13820" width="9.140625" style="2"/>
    <col min="13821" max="13821" width="14.85546875" style="2" bestFit="1" customWidth="1"/>
    <col min="13822" max="14062" width="9.140625" style="2"/>
    <col min="14063" max="14063" width="56.7109375" style="2" bestFit="1" customWidth="1"/>
    <col min="14064" max="14076" width="9.140625" style="2"/>
    <col min="14077" max="14077" width="14.85546875" style="2" bestFit="1" customWidth="1"/>
    <col min="14078" max="14318" width="9.140625" style="2"/>
    <col min="14319" max="14319" width="56.7109375" style="2" bestFit="1" customWidth="1"/>
    <col min="14320" max="14332" width="9.140625" style="2"/>
    <col min="14333" max="14333" width="14.85546875" style="2" bestFit="1" customWidth="1"/>
    <col min="14334" max="14574" width="9.140625" style="2"/>
    <col min="14575" max="14575" width="56.7109375" style="2" bestFit="1" customWidth="1"/>
    <col min="14576" max="14588" width="9.140625" style="2"/>
    <col min="14589" max="14589" width="14.85546875" style="2" bestFit="1" customWidth="1"/>
    <col min="14590" max="14830" width="9.140625" style="2"/>
    <col min="14831" max="14831" width="56.7109375" style="2" bestFit="1" customWidth="1"/>
    <col min="14832" max="14844" width="9.140625" style="2"/>
    <col min="14845" max="14845" width="14.85546875" style="2" bestFit="1" customWidth="1"/>
    <col min="14846" max="15086" width="9.140625" style="2"/>
    <col min="15087" max="15087" width="56.7109375" style="2" bestFit="1" customWidth="1"/>
    <col min="15088" max="15100" width="9.140625" style="2"/>
    <col min="15101" max="15101" width="14.85546875" style="2" bestFit="1" customWidth="1"/>
    <col min="15102" max="15342" width="9.140625" style="2"/>
    <col min="15343" max="15343" width="56.7109375" style="2" bestFit="1" customWidth="1"/>
    <col min="15344" max="15356" width="9.140625" style="2"/>
    <col min="15357" max="15357" width="14.85546875" style="2" bestFit="1" customWidth="1"/>
    <col min="15358" max="15598" width="9.140625" style="2"/>
    <col min="15599" max="15599" width="56.7109375" style="2" bestFit="1" customWidth="1"/>
    <col min="15600" max="15612" width="9.140625" style="2"/>
    <col min="15613" max="15613" width="14.85546875" style="2" bestFit="1" customWidth="1"/>
    <col min="15614" max="15854" width="9.140625" style="2"/>
    <col min="15855" max="15855" width="56.7109375" style="2" bestFit="1" customWidth="1"/>
    <col min="15856" max="15868" width="9.140625" style="2"/>
    <col min="15869" max="15869" width="14.85546875" style="2" bestFit="1" customWidth="1"/>
    <col min="15870" max="16110" width="9.140625" style="2"/>
    <col min="16111" max="16111" width="56.7109375" style="2" bestFit="1" customWidth="1"/>
    <col min="16112" max="16124" width="9.140625" style="2"/>
    <col min="16125" max="16125" width="14.85546875" style="2" bestFit="1" customWidth="1"/>
    <col min="16126" max="16384" width="9.140625" style="2"/>
  </cols>
  <sheetData>
    <row r="1" spans="1:8" ht="25.5" x14ac:dyDescent="0.25">
      <c r="A1" s="1" t="s">
        <v>121</v>
      </c>
      <c r="B1" s="70">
        <f>Comparison!K2</f>
        <v>0</v>
      </c>
      <c r="C1" s="70"/>
      <c r="D1" s="70"/>
    </row>
    <row r="2" spans="1:8" x14ac:dyDescent="0.25">
      <c r="A2" s="44"/>
      <c r="B2" s="44"/>
      <c r="C2" s="44"/>
      <c r="D2" s="44"/>
    </row>
    <row r="3" spans="1:8" x14ac:dyDescent="0.25">
      <c r="A3" s="46" t="s">
        <v>122</v>
      </c>
      <c r="B3" s="67" t="str">
        <f>'Vendor Info'!B10</f>
        <v>Bobs Burgers</v>
      </c>
      <c r="C3" s="67"/>
      <c r="D3" s="67"/>
    </row>
    <row r="4" spans="1:8" x14ac:dyDescent="0.25">
      <c r="A4" s="46" t="s">
        <v>123</v>
      </c>
      <c r="B4" s="67" t="str">
        <f>'Vendor Info'!B11</f>
        <v>123 Main ST</v>
      </c>
      <c r="C4" s="67"/>
      <c r="D4" s="67"/>
    </row>
    <row r="5" spans="1:8" x14ac:dyDescent="0.25">
      <c r="A5" s="46" t="s">
        <v>124</v>
      </c>
      <c r="B5" s="67" t="str">
        <f>'Vendor Info'!B12</f>
        <v xml:space="preserve">Bob </v>
      </c>
      <c r="C5" s="67"/>
      <c r="D5" s="67"/>
    </row>
    <row r="6" spans="1:8" x14ac:dyDescent="0.25">
      <c r="A6" s="46" t="s">
        <v>125</v>
      </c>
      <c r="B6" s="68">
        <f>'Vendor Info'!B13</f>
        <v>8885551211</v>
      </c>
      <c r="C6" s="69"/>
      <c r="D6" s="69"/>
    </row>
    <row r="7" spans="1:8" x14ac:dyDescent="0.25">
      <c r="A7" s="46" t="s">
        <v>126</v>
      </c>
      <c r="B7" s="67" t="str">
        <f>'Vendor Info'!B14</f>
        <v>Bob@bobs.com</v>
      </c>
      <c r="C7" s="67"/>
      <c r="D7" s="67"/>
    </row>
    <row r="8" spans="1:8" x14ac:dyDescent="0.25">
      <c r="A8" s="43"/>
      <c r="B8" s="43"/>
      <c r="C8" s="43"/>
      <c r="D8" s="43"/>
    </row>
    <row r="9" spans="1:8" x14ac:dyDescent="0.25">
      <c r="A9" s="46" t="s">
        <v>127</v>
      </c>
      <c r="B9" s="67" t="str">
        <f>'Vendor Info'!F3</f>
        <v>Richard</v>
      </c>
      <c r="C9" s="67"/>
      <c r="D9" s="67"/>
    </row>
    <row r="10" spans="1:8" x14ac:dyDescent="0.25">
      <c r="A10" s="46" t="s">
        <v>128</v>
      </c>
      <c r="B10" s="68">
        <f>'Vendor Info'!F4</f>
        <v>8885551216</v>
      </c>
      <c r="C10" s="69"/>
      <c r="D10" s="69"/>
    </row>
    <row r="11" spans="1:8" x14ac:dyDescent="0.25">
      <c r="A11" s="46" t="s">
        <v>129</v>
      </c>
      <c r="B11" s="67">
        <f>'Vendor Info'!F5</f>
        <v>0</v>
      </c>
      <c r="C11" s="67"/>
      <c r="D11" s="67"/>
    </row>
    <row r="12" spans="1:8" x14ac:dyDescent="0.25">
      <c r="A12" s="43"/>
      <c r="B12" s="43"/>
      <c r="C12" s="43"/>
      <c r="D12" s="43"/>
    </row>
    <row r="13" spans="1:8" x14ac:dyDescent="0.25">
      <c r="A13" s="3" t="s">
        <v>3</v>
      </c>
      <c r="B13" s="4" t="s">
        <v>4</v>
      </c>
      <c r="C13" s="5" t="s">
        <v>5</v>
      </c>
      <c r="D13" s="6" t="s">
        <v>6</v>
      </c>
    </row>
    <row r="14" spans="1:8" x14ac:dyDescent="0.25">
      <c r="A14" s="7" t="s">
        <v>91</v>
      </c>
      <c r="B14" s="8">
        <f>H14</f>
        <v>0</v>
      </c>
      <c r="C14" s="9">
        <v>18.61</v>
      </c>
      <c r="D14" s="9">
        <f>B14*C14</f>
        <v>0</v>
      </c>
      <c r="F14" s="2" t="b">
        <f>IF(Comparison!P4='Vendor 2'!$B$1,IFERROR(VLOOKUP(A14,Comparison!A:P,2,FALSE),"0"))</f>
        <v>0</v>
      </c>
      <c r="H14" s="2">
        <f>IF(F14=FALSE,0,F14)</f>
        <v>0</v>
      </c>
    </row>
    <row r="15" spans="1:8" x14ac:dyDescent="0.25">
      <c r="A15" s="10" t="s">
        <v>87</v>
      </c>
      <c r="B15" s="8">
        <f t="shared" ref="B15:B78" si="0">H15</f>
        <v>0</v>
      </c>
      <c r="C15" s="9">
        <v>12.36</v>
      </c>
      <c r="D15" s="9">
        <f t="shared" ref="D15:D78" si="1">B15*C15</f>
        <v>0</v>
      </c>
      <c r="F15" s="2" t="b">
        <f>IF(Comparison!P5='Vendor 2'!$B$1,IFERROR(VLOOKUP(A15,Comparison!A:P,2,FALSE),"0"))</f>
        <v>0</v>
      </c>
      <c r="H15" s="2">
        <f t="shared" ref="H15:H78" si="2">IF(F15=FALSE,0,F15)</f>
        <v>0</v>
      </c>
    </row>
    <row r="16" spans="1:8" x14ac:dyDescent="0.25">
      <c r="A16" s="7" t="s">
        <v>49</v>
      </c>
      <c r="B16" s="8">
        <f t="shared" si="0"/>
        <v>18</v>
      </c>
      <c r="C16" s="9">
        <v>14.99</v>
      </c>
      <c r="D16" s="9">
        <f t="shared" si="1"/>
        <v>269.82</v>
      </c>
      <c r="F16" s="2">
        <f>IF(Comparison!P6='Vendor 2'!$B$1,IFERROR(VLOOKUP(A16,Comparison!A:P,2,FALSE),"0"))</f>
        <v>18</v>
      </c>
      <c r="H16" s="2">
        <f t="shared" si="2"/>
        <v>18</v>
      </c>
    </row>
    <row r="17" spans="1:8" x14ac:dyDescent="0.25">
      <c r="A17" s="10" t="s">
        <v>83</v>
      </c>
      <c r="B17" s="8">
        <f t="shared" si="0"/>
        <v>18</v>
      </c>
      <c r="C17" s="9">
        <v>22.38</v>
      </c>
      <c r="D17" s="9">
        <f t="shared" si="1"/>
        <v>402.84</v>
      </c>
      <c r="F17" s="2">
        <f>IF(Comparison!P7='Vendor 2'!$B$1,IFERROR(VLOOKUP(A17,Comparison!A:P,2,FALSE),"0"))</f>
        <v>18</v>
      </c>
      <c r="H17" s="2">
        <f t="shared" si="2"/>
        <v>18</v>
      </c>
    </row>
    <row r="18" spans="1:8" x14ac:dyDescent="0.25">
      <c r="A18" s="7" t="s">
        <v>88</v>
      </c>
      <c r="B18" s="8">
        <f t="shared" si="0"/>
        <v>0</v>
      </c>
      <c r="C18" s="9">
        <v>14.43</v>
      </c>
      <c r="D18" s="9">
        <f t="shared" si="1"/>
        <v>0</v>
      </c>
      <c r="F18" s="2" t="b">
        <f>IF(Comparison!P8='Vendor 2'!$B$1,IFERROR(VLOOKUP(A18,Comparison!A:P,2,FALSE),"0"))</f>
        <v>0</v>
      </c>
      <c r="H18" s="2">
        <f t="shared" si="2"/>
        <v>0</v>
      </c>
    </row>
    <row r="19" spans="1:8" x14ac:dyDescent="0.25">
      <c r="A19" s="10" t="s">
        <v>63</v>
      </c>
      <c r="B19" s="8">
        <f t="shared" si="0"/>
        <v>0</v>
      </c>
      <c r="C19" s="9">
        <v>9.99</v>
      </c>
      <c r="D19" s="9">
        <f t="shared" si="1"/>
        <v>0</v>
      </c>
      <c r="F19" s="2" t="b">
        <f>IF(Comparison!P9='Vendor 2'!$B$1,IFERROR(VLOOKUP(A19,Comparison!A:P,2,FALSE),"0"))</f>
        <v>0</v>
      </c>
      <c r="H19" s="2">
        <f t="shared" si="2"/>
        <v>0</v>
      </c>
    </row>
    <row r="20" spans="1:8" x14ac:dyDescent="0.25">
      <c r="A20" s="7" t="s">
        <v>27</v>
      </c>
      <c r="B20" s="8">
        <f t="shared" si="0"/>
        <v>0</v>
      </c>
      <c r="C20" s="9">
        <v>20.49</v>
      </c>
      <c r="D20" s="9">
        <f t="shared" si="1"/>
        <v>0</v>
      </c>
      <c r="F20" s="2" t="b">
        <f>IF(Comparison!P10='Vendor 2'!$B$1,IFERROR(VLOOKUP(A20,Comparison!A:P,2,FALSE),"0"))</f>
        <v>0</v>
      </c>
      <c r="H20" s="2">
        <f t="shared" si="2"/>
        <v>0</v>
      </c>
    </row>
    <row r="21" spans="1:8" x14ac:dyDescent="0.25">
      <c r="A21" s="10" t="s">
        <v>45</v>
      </c>
      <c r="B21" s="8">
        <f t="shared" si="0"/>
        <v>0</v>
      </c>
      <c r="C21" s="9">
        <v>9.99</v>
      </c>
      <c r="D21" s="9">
        <f t="shared" si="1"/>
        <v>0</v>
      </c>
      <c r="F21" s="2" t="b">
        <f>IF(Comparison!P11='Vendor 2'!$B$1,IFERROR(VLOOKUP(A21,Comparison!A:P,2,FALSE),"0"))</f>
        <v>0</v>
      </c>
      <c r="H21" s="2">
        <f t="shared" si="2"/>
        <v>0</v>
      </c>
    </row>
    <row r="22" spans="1:8" x14ac:dyDescent="0.25">
      <c r="A22" s="7" t="s">
        <v>41</v>
      </c>
      <c r="B22" s="8">
        <f t="shared" si="0"/>
        <v>0</v>
      </c>
      <c r="C22" s="9">
        <v>15.97</v>
      </c>
      <c r="D22" s="9">
        <f t="shared" si="1"/>
        <v>0</v>
      </c>
      <c r="F22" s="2" t="b">
        <f>IF(Comparison!P12='Vendor 2'!$B$1,IFERROR(VLOOKUP(A22,Comparison!A:P,2,FALSE),"0"))</f>
        <v>0</v>
      </c>
      <c r="H22" s="2">
        <f t="shared" si="2"/>
        <v>0</v>
      </c>
    </row>
    <row r="23" spans="1:8" x14ac:dyDescent="0.25">
      <c r="A23" s="10" t="s">
        <v>23</v>
      </c>
      <c r="B23" s="8">
        <f t="shared" si="0"/>
        <v>0</v>
      </c>
      <c r="C23" s="9">
        <v>8.99</v>
      </c>
      <c r="D23" s="9">
        <f t="shared" si="1"/>
        <v>0</v>
      </c>
      <c r="F23" s="2" t="b">
        <f>IF(Comparison!P13='Vendor 2'!$B$1,IFERROR(VLOOKUP(A23,Comparison!A:P,2,FALSE),"0"))</f>
        <v>0</v>
      </c>
      <c r="H23" s="2">
        <f t="shared" si="2"/>
        <v>0</v>
      </c>
    </row>
    <row r="24" spans="1:8" x14ac:dyDescent="0.25">
      <c r="A24" s="7" t="s">
        <v>51</v>
      </c>
      <c r="B24" s="8">
        <f t="shared" si="0"/>
        <v>7</v>
      </c>
      <c r="C24" s="9">
        <v>23.97</v>
      </c>
      <c r="D24" s="9">
        <f t="shared" si="1"/>
        <v>167.79</v>
      </c>
      <c r="F24" s="2">
        <f>IF(Comparison!P14='Vendor 2'!$B$1,IFERROR(VLOOKUP(A24,Comparison!A:P,2,FALSE),"0"))</f>
        <v>7</v>
      </c>
      <c r="H24" s="2">
        <f t="shared" si="2"/>
        <v>7</v>
      </c>
    </row>
    <row r="25" spans="1:8" x14ac:dyDescent="0.25">
      <c r="A25" s="10" t="s">
        <v>61</v>
      </c>
      <c r="B25" s="8">
        <f t="shared" si="0"/>
        <v>6</v>
      </c>
      <c r="C25" s="9">
        <v>15.99</v>
      </c>
      <c r="D25" s="9">
        <f t="shared" si="1"/>
        <v>95.94</v>
      </c>
      <c r="F25" s="2">
        <f>IF(Comparison!P15='Vendor 2'!$B$1,IFERROR(VLOOKUP(A25,Comparison!A:P,2,FALSE),"0"))</f>
        <v>6</v>
      </c>
      <c r="H25" s="2">
        <f t="shared" si="2"/>
        <v>6</v>
      </c>
    </row>
    <row r="26" spans="1:8" x14ac:dyDescent="0.25">
      <c r="A26" s="7" t="s">
        <v>69</v>
      </c>
      <c r="B26" s="8">
        <f t="shared" si="0"/>
        <v>4</v>
      </c>
      <c r="C26" s="9">
        <v>20.73</v>
      </c>
      <c r="D26" s="9">
        <f t="shared" si="1"/>
        <v>82.92</v>
      </c>
      <c r="F26" s="2">
        <f>IF(Comparison!P16='Vendor 2'!$B$1,IFERROR(VLOOKUP(A26,Comparison!A:P,2,FALSE),"0"))</f>
        <v>4</v>
      </c>
      <c r="H26" s="2">
        <f t="shared" si="2"/>
        <v>4</v>
      </c>
    </row>
    <row r="27" spans="1:8" x14ac:dyDescent="0.25">
      <c r="A27" s="10" t="s">
        <v>22</v>
      </c>
      <c r="B27" s="8">
        <f t="shared" si="0"/>
        <v>3</v>
      </c>
      <c r="C27" s="9">
        <v>8.17</v>
      </c>
      <c r="D27" s="9">
        <f t="shared" si="1"/>
        <v>24.509999999999998</v>
      </c>
      <c r="F27" s="2">
        <f>IF(Comparison!P17='Vendor 2'!$B$1,IFERROR(VLOOKUP(A27,Comparison!A:P,2,FALSE),"0"))</f>
        <v>3</v>
      </c>
      <c r="H27" s="2">
        <f t="shared" si="2"/>
        <v>3</v>
      </c>
    </row>
    <row r="28" spans="1:8" x14ac:dyDescent="0.25">
      <c r="A28" s="7" t="s">
        <v>50</v>
      </c>
      <c r="B28" s="8">
        <f t="shared" si="0"/>
        <v>3</v>
      </c>
      <c r="C28" s="9">
        <v>20.05</v>
      </c>
      <c r="D28" s="9">
        <f t="shared" si="1"/>
        <v>60.150000000000006</v>
      </c>
      <c r="F28" s="2">
        <f>IF(Comparison!P18='Vendor 2'!$B$1,IFERROR(VLOOKUP(A28,Comparison!A:P,2,FALSE),"0"))</f>
        <v>3</v>
      </c>
      <c r="H28" s="2">
        <f t="shared" si="2"/>
        <v>3</v>
      </c>
    </row>
    <row r="29" spans="1:8" x14ac:dyDescent="0.25">
      <c r="A29" s="10" t="s">
        <v>70</v>
      </c>
      <c r="B29" s="8">
        <f t="shared" si="0"/>
        <v>3</v>
      </c>
      <c r="C29" s="9">
        <v>28.93</v>
      </c>
      <c r="D29" s="9">
        <f t="shared" si="1"/>
        <v>86.789999999999992</v>
      </c>
      <c r="F29" s="2">
        <f>IF(Comparison!P19='Vendor 2'!$B$1,IFERROR(VLOOKUP(A29,Comparison!A:P,2,FALSE),"0"))</f>
        <v>3</v>
      </c>
      <c r="H29" s="2">
        <f t="shared" si="2"/>
        <v>3</v>
      </c>
    </row>
    <row r="30" spans="1:8" ht="15.75" thickBot="1" x14ac:dyDescent="0.3">
      <c r="A30" s="11" t="s">
        <v>76</v>
      </c>
      <c r="B30" s="8">
        <f t="shared" si="0"/>
        <v>3</v>
      </c>
      <c r="C30" s="9">
        <v>39.69</v>
      </c>
      <c r="D30" s="9">
        <f t="shared" si="1"/>
        <v>119.07</v>
      </c>
      <c r="F30" s="2">
        <f>IF(Comparison!P20='Vendor 2'!$B$1,IFERROR(VLOOKUP(A30,Comparison!A:P,2,FALSE),"0"))</f>
        <v>3</v>
      </c>
      <c r="H30" s="2">
        <f t="shared" si="2"/>
        <v>3</v>
      </c>
    </row>
    <row r="31" spans="1:8" x14ac:dyDescent="0.25">
      <c r="A31" s="7" t="s">
        <v>90</v>
      </c>
      <c r="B31" s="8">
        <f t="shared" si="0"/>
        <v>3</v>
      </c>
      <c r="C31" s="9">
        <v>18.760000000000002</v>
      </c>
      <c r="D31" s="9">
        <f t="shared" si="1"/>
        <v>56.28</v>
      </c>
      <c r="F31" s="2">
        <f>IF(Comparison!P21='Vendor 2'!$B$1,IFERROR(VLOOKUP(A31,Comparison!A:P,2,FALSE),"0"))</f>
        <v>3</v>
      </c>
      <c r="H31" s="2">
        <f t="shared" si="2"/>
        <v>3</v>
      </c>
    </row>
    <row r="32" spans="1:8" x14ac:dyDescent="0.25">
      <c r="A32" s="10" t="s">
        <v>105</v>
      </c>
      <c r="B32" s="8">
        <f t="shared" si="0"/>
        <v>3</v>
      </c>
      <c r="C32" s="9">
        <v>156.93</v>
      </c>
      <c r="D32" s="9">
        <f t="shared" si="1"/>
        <v>470.79</v>
      </c>
      <c r="F32" s="2">
        <f>IF(Comparison!P22='Vendor 2'!$B$1,IFERROR(VLOOKUP(A32,Comparison!A:P,2,FALSE),"0"))</f>
        <v>3</v>
      </c>
      <c r="H32" s="2">
        <f t="shared" si="2"/>
        <v>3</v>
      </c>
    </row>
    <row r="33" spans="1:8" x14ac:dyDescent="0.25">
      <c r="A33" s="7" t="s">
        <v>26</v>
      </c>
      <c r="B33" s="8">
        <f t="shared" si="0"/>
        <v>2</v>
      </c>
      <c r="C33" s="9">
        <v>10.35</v>
      </c>
      <c r="D33" s="9">
        <f t="shared" si="1"/>
        <v>20.7</v>
      </c>
      <c r="F33" s="2">
        <f>IF(Comparison!P23='Vendor 2'!$B$1,IFERROR(VLOOKUP(A33,Comparison!A:P,2,FALSE),"0"))</f>
        <v>2</v>
      </c>
      <c r="H33" s="2">
        <f t="shared" si="2"/>
        <v>2</v>
      </c>
    </row>
    <row r="34" spans="1:8" x14ac:dyDescent="0.25">
      <c r="A34" s="10" t="s">
        <v>55</v>
      </c>
      <c r="B34" s="8">
        <f t="shared" si="0"/>
        <v>2</v>
      </c>
      <c r="C34" s="9">
        <v>18.2</v>
      </c>
      <c r="D34" s="9">
        <f t="shared" si="1"/>
        <v>36.4</v>
      </c>
      <c r="F34" s="2">
        <f>IF(Comparison!P24='Vendor 2'!$B$1,IFERROR(VLOOKUP(A34,Comparison!A:P,2,FALSE),"0"))</f>
        <v>2</v>
      </c>
      <c r="H34" s="2">
        <f t="shared" si="2"/>
        <v>2</v>
      </c>
    </row>
    <row r="35" spans="1:8" x14ac:dyDescent="0.25">
      <c r="A35" s="7" t="s">
        <v>72</v>
      </c>
      <c r="B35" s="8">
        <f t="shared" si="0"/>
        <v>2</v>
      </c>
      <c r="C35" s="9">
        <v>17.54</v>
      </c>
      <c r="D35" s="9">
        <f t="shared" si="1"/>
        <v>35.08</v>
      </c>
      <c r="F35" s="2">
        <f>IF(Comparison!P25='Vendor 2'!$B$1,IFERROR(VLOOKUP(A35,Comparison!A:P,2,FALSE),"0"))</f>
        <v>2</v>
      </c>
      <c r="H35" s="2">
        <f t="shared" si="2"/>
        <v>2</v>
      </c>
    </row>
    <row r="36" spans="1:8" x14ac:dyDescent="0.25">
      <c r="A36" s="10" t="s">
        <v>89</v>
      </c>
      <c r="B36" s="8">
        <f t="shared" si="0"/>
        <v>2</v>
      </c>
      <c r="C36" s="9">
        <v>19.18</v>
      </c>
      <c r="D36" s="9">
        <f t="shared" si="1"/>
        <v>38.36</v>
      </c>
      <c r="F36" s="2">
        <f>IF(Comparison!P26='Vendor 2'!$B$1,IFERROR(VLOOKUP(A36,Comparison!A:P,2,FALSE),"0"))</f>
        <v>2</v>
      </c>
      <c r="H36" s="2">
        <f t="shared" si="2"/>
        <v>2</v>
      </c>
    </row>
    <row r="37" spans="1:8" x14ac:dyDescent="0.25">
      <c r="A37" s="7" t="s">
        <v>100</v>
      </c>
      <c r="B37" s="8">
        <f t="shared" si="0"/>
        <v>2</v>
      </c>
      <c r="C37" s="9">
        <v>55.26</v>
      </c>
      <c r="D37" s="9">
        <f t="shared" si="1"/>
        <v>110.52</v>
      </c>
      <c r="F37" s="2">
        <f>IF(Comparison!P27='Vendor 2'!$B$1,IFERROR(VLOOKUP(A37,Comparison!A:P,2,FALSE),"0"))</f>
        <v>2</v>
      </c>
      <c r="H37" s="2">
        <f t="shared" si="2"/>
        <v>2</v>
      </c>
    </row>
    <row r="38" spans="1:8" x14ac:dyDescent="0.25">
      <c r="A38" s="10" t="s">
        <v>103</v>
      </c>
      <c r="B38" s="8">
        <f t="shared" si="0"/>
        <v>2</v>
      </c>
      <c r="C38" s="9">
        <v>45.22</v>
      </c>
      <c r="D38" s="9">
        <f t="shared" si="1"/>
        <v>90.44</v>
      </c>
      <c r="F38" s="2">
        <f>IF(Comparison!P28='Vendor 2'!$B$1,IFERROR(VLOOKUP(A38,Comparison!A:P,2,FALSE),"0"))</f>
        <v>2</v>
      </c>
      <c r="H38" s="2">
        <f t="shared" si="2"/>
        <v>2</v>
      </c>
    </row>
    <row r="39" spans="1:8" x14ac:dyDescent="0.25">
      <c r="A39" s="7" t="s">
        <v>104</v>
      </c>
      <c r="B39" s="8">
        <f t="shared" si="0"/>
        <v>2</v>
      </c>
      <c r="C39" s="9">
        <v>46.85</v>
      </c>
      <c r="D39" s="9">
        <f t="shared" si="1"/>
        <v>93.7</v>
      </c>
      <c r="F39" s="2">
        <f>IF(Comparison!P29='Vendor 2'!$B$1,IFERROR(VLOOKUP(A39,Comparison!A:P,2,FALSE),"0"))</f>
        <v>2</v>
      </c>
      <c r="H39" s="2">
        <f t="shared" si="2"/>
        <v>2</v>
      </c>
    </row>
    <row r="40" spans="1:8" x14ac:dyDescent="0.25">
      <c r="A40" s="10" t="s">
        <v>7</v>
      </c>
      <c r="B40" s="8">
        <f t="shared" si="0"/>
        <v>1</v>
      </c>
      <c r="C40" s="9">
        <v>37.89</v>
      </c>
      <c r="D40" s="9">
        <f t="shared" si="1"/>
        <v>37.89</v>
      </c>
      <c r="F40" s="2">
        <f>IF(Comparison!P30='Vendor 2'!$B$1,IFERROR(VLOOKUP(A40,Comparison!A:P,2,FALSE),"0"))</f>
        <v>1</v>
      </c>
      <c r="H40" s="2">
        <f t="shared" si="2"/>
        <v>1</v>
      </c>
    </row>
    <row r="41" spans="1:8" x14ac:dyDescent="0.25">
      <c r="A41" s="7" t="s">
        <v>9</v>
      </c>
      <c r="B41" s="8">
        <f t="shared" si="0"/>
        <v>1</v>
      </c>
      <c r="C41" s="9">
        <v>30.15</v>
      </c>
      <c r="D41" s="9">
        <f t="shared" si="1"/>
        <v>30.15</v>
      </c>
      <c r="F41" s="2">
        <f>IF(Comparison!P31='Vendor 2'!$B$1,IFERROR(VLOOKUP(A41,Comparison!A:P,2,FALSE),"0"))</f>
        <v>1</v>
      </c>
      <c r="H41" s="2">
        <f t="shared" si="2"/>
        <v>1</v>
      </c>
    </row>
    <row r="42" spans="1:8" x14ac:dyDescent="0.25">
      <c r="A42" s="10" t="s">
        <v>10</v>
      </c>
      <c r="B42" s="8">
        <f t="shared" si="0"/>
        <v>1</v>
      </c>
      <c r="C42" s="9">
        <v>26.82</v>
      </c>
      <c r="D42" s="9">
        <f t="shared" si="1"/>
        <v>26.82</v>
      </c>
      <c r="F42" s="2">
        <f>IF(Comparison!P32='Vendor 2'!$B$1,IFERROR(VLOOKUP(A42,Comparison!A:P,2,FALSE),"0"))</f>
        <v>1</v>
      </c>
      <c r="H42" s="2">
        <f t="shared" si="2"/>
        <v>1</v>
      </c>
    </row>
    <row r="43" spans="1:8" ht="15.75" thickBot="1" x14ac:dyDescent="0.3">
      <c r="A43" s="11" t="s">
        <v>11</v>
      </c>
      <c r="B43" s="8">
        <f t="shared" si="0"/>
        <v>1</v>
      </c>
      <c r="C43" s="9">
        <v>36.409999999999997</v>
      </c>
      <c r="D43" s="9">
        <f t="shared" si="1"/>
        <v>36.409999999999997</v>
      </c>
      <c r="F43" s="2">
        <f>IF(Comparison!P33='Vendor 2'!$B$1,IFERROR(VLOOKUP(A43,Comparison!A:P,2,FALSE),"0"))</f>
        <v>1</v>
      </c>
      <c r="H43" s="2">
        <f t="shared" si="2"/>
        <v>1</v>
      </c>
    </row>
    <row r="44" spans="1:8" x14ac:dyDescent="0.25">
      <c r="A44" s="7" t="s">
        <v>15</v>
      </c>
      <c r="B44" s="8">
        <f t="shared" si="0"/>
        <v>1</v>
      </c>
      <c r="C44" s="9">
        <v>8.3800000000000008</v>
      </c>
      <c r="D44" s="9">
        <f t="shared" si="1"/>
        <v>8.3800000000000008</v>
      </c>
      <c r="F44" s="2">
        <f>IF(Comparison!P34='Vendor 2'!$B$1,IFERROR(VLOOKUP(A44,Comparison!A:P,2,FALSE),"0"))</f>
        <v>1</v>
      </c>
      <c r="H44" s="2">
        <f t="shared" si="2"/>
        <v>1</v>
      </c>
    </row>
    <row r="45" spans="1:8" x14ac:dyDescent="0.25">
      <c r="A45" s="10" t="s">
        <v>17</v>
      </c>
      <c r="B45" s="8">
        <f t="shared" si="0"/>
        <v>1</v>
      </c>
      <c r="C45" s="9">
        <v>23.99</v>
      </c>
      <c r="D45" s="9">
        <f t="shared" si="1"/>
        <v>23.99</v>
      </c>
      <c r="F45" s="2">
        <f>IF(Comparison!P35='Vendor 2'!$B$1,IFERROR(VLOOKUP(A45,Comparison!A:P,2,FALSE),"0"))</f>
        <v>1</v>
      </c>
      <c r="H45" s="2">
        <f t="shared" si="2"/>
        <v>1</v>
      </c>
    </row>
    <row r="46" spans="1:8" x14ac:dyDescent="0.25">
      <c r="A46" s="7" t="s">
        <v>25</v>
      </c>
      <c r="B46" s="8">
        <f t="shared" si="0"/>
        <v>1</v>
      </c>
      <c r="C46" s="9">
        <v>11.93</v>
      </c>
      <c r="D46" s="9">
        <f t="shared" si="1"/>
        <v>11.93</v>
      </c>
      <c r="F46" s="2">
        <f>IF(Comparison!P36='Vendor 2'!$B$1,IFERROR(VLOOKUP(A46,Comparison!A:P,2,FALSE),"0"))</f>
        <v>1</v>
      </c>
      <c r="H46" s="2">
        <f t="shared" si="2"/>
        <v>1</v>
      </c>
    </row>
    <row r="47" spans="1:8" x14ac:dyDescent="0.25">
      <c r="A47" s="10" t="s">
        <v>28</v>
      </c>
      <c r="B47" s="8">
        <f t="shared" si="0"/>
        <v>1</v>
      </c>
      <c r="C47" s="9">
        <v>38.76</v>
      </c>
      <c r="D47" s="9">
        <f t="shared" si="1"/>
        <v>38.76</v>
      </c>
      <c r="F47" s="2">
        <f>IF(Comparison!P37='Vendor 2'!$B$1,IFERROR(VLOOKUP(A47,Comparison!A:P,2,FALSE),"0"))</f>
        <v>1</v>
      </c>
      <c r="H47" s="2">
        <f t="shared" si="2"/>
        <v>1</v>
      </c>
    </row>
    <row r="48" spans="1:8" x14ac:dyDescent="0.25">
      <c r="A48" s="7" t="s">
        <v>29</v>
      </c>
      <c r="B48" s="8">
        <f t="shared" si="0"/>
        <v>1</v>
      </c>
      <c r="C48" s="9">
        <v>41.32</v>
      </c>
      <c r="D48" s="9">
        <f t="shared" si="1"/>
        <v>41.32</v>
      </c>
      <c r="F48" s="2">
        <f>IF(Comparison!P38='Vendor 2'!$B$1,IFERROR(VLOOKUP(A48,Comparison!A:P,2,FALSE),"0"))</f>
        <v>1</v>
      </c>
      <c r="H48" s="2">
        <f t="shared" si="2"/>
        <v>1</v>
      </c>
    </row>
    <row r="49" spans="1:8" x14ac:dyDescent="0.25">
      <c r="A49" s="10" t="s">
        <v>32</v>
      </c>
      <c r="B49" s="8">
        <f t="shared" si="0"/>
        <v>1</v>
      </c>
      <c r="C49" s="9">
        <v>31.15</v>
      </c>
      <c r="D49" s="9">
        <f t="shared" si="1"/>
        <v>31.15</v>
      </c>
      <c r="F49" s="2">
        <f>IF(Comparison!P39='Vendor 2'!$B$1,IFERROR(VLOOKUP(A49,Comparison!A:P,2,FALSE),"0"))</f>
        <v>1</v>
      </c>
      <c r="H49" s="2">
        <f t="shared" si="2"/>
        <v>1</v>
      </c>
    </row>
    <row r="50" spans="1:8" x14ac:dyDescent="0.25">
      <c r="A50" s="7" t="s">
        <v>33</v>
      </c>
      <c r="B50" s="8">
        <f t="shared" si="0"/>
        <v>1</v>
      </c>
      <c r="C50" s="9">
        <v>12.36</v>
      </c>
      <c r="D50" s="9">
        <f t="shared" si="1"/>
        <v>12.36</v>
      </c>
      <c r="F50" s="2">
        <f>IF(Comparison!P40='Vendor 2'!$B$1,IFERROR(VLOOKUP(A50,Comparison!A:P,2,FALSE),"0"))</f>
        <v>1</v>
      </c>
      <c r="H50" s="2">
        <f t="shared" si="2"/>
        <v>1</v>
      </c>
    </row>
    <row r="51" spans="1:8" x14ac:dyDescent="0.25">
      <c r="A51" s="10" t="s">
        <v>35</v>
      </c>
      <c r="B51" s="8">
        <f t="shared" si="0"/>
        <v>1</v>
      </c>
      <c r="C51" s="9">
        <v>17.989999999999998</v>
      </c>
      <c r="D51" s="9">
        <f t="shared" si="1"/>
        <v>17.989999999999998</v>
      </c>
      <c r="F51" s="2">
        <f>IF(Comparison!P41='Vendor 2'!$B$1,IFERROR(VLOOKUP(A51,Comparison!A:P,2,FALSE),"0"))</f>
        <v>1</v>
      </c>
      <c r="H51" s="2">
        <f t="shared" si="2"/>
        <v>1</v>
      </c>
    </row>
    <row r="52" spans="1:8" x14ac:dyDescent="0.25">
      <c r="A52" s="7" t="s">
        <v>40</v>
      </c>
      <c r="B52" s="8">
        <f t="shared" si="0"/>
        <v>1</v>
      </c>
      <c r="C52" s="9">
        <v>41.5</v>
      </c>
      <c r="D52" s="9">
        <f t="shared" si="1"/>
        <v>41.5</v>
      </c>
      <c r="F52" s="2">
        <f>IF(Comparison!P42='Vendor 2'!$B$1,IFERROR(VLOOKUP(A52,Comparison!A:P,2,FALSE),"0"))</f>
        <v>1</v>
      </c>
      <c r="H52" s="2">
        <f t="shared" si="2"/>
        <v>1</v>
      </c>
    </row>
    <row r="53" spans="1:8" x14ac:dyDescent="0.25">
      <c r="A53" s="10" t="s">
        <v>42</v>
      </c>
      <c r="B53" s="8">
        <f t="shared" si="0"/>
        <v>1</v>
      </c>
      <c r="C53" s="9">
        <v>25.53</v>
      </c>
      <c r="D53" s="9">
        <f t="shared" si="1"/>
        <v>25.53</v>
      </c>
      <c r="F53" s="2">
        <f>IF(Comparison!P43='Vendor 2'!$B$1,IFERROR(VLOOKUP(A53,Comparison!A:P,2,FALSE),"0"))</f>
        <v>1</v>
      </c>
      <c r="H53" s="2">
        <f t="shared" si="2"/>
        <v>1</v>
      </c>
    </row>
    <row r="54" spans="1:8" x14ac:dyDescent="0.25">
      <c r="A54" s="7" t="s">
        <v>48</v>
      </c>
      <c r="B54" s="8">
        <f t="shared" si="0"/>
        <v>1</v>
      </c>
      <c r="C54" s="9">
        <v>17.579999999999998</v>
      </c>
      <c r="D54" s="9">
        <f t="shared" si="1"/>
        <v>17.579999999999998</v>
      </c>
      <c r="F54" s="2">
        <f>IF(Comparison!P44='Vendor 2'!$B$1,IFERROR(VLOOKUP(A54,Comparison!A:P,2,FALSE),"0"))</f>
        <v>1</v>
      </c>
      <c r="H54" s="2">
        <f t="shared" si="2"/>
        <v>1</v>
      </c>
    </row>
    <row r="55" spans="1:8" x14ac:dyDescent="0.25">
      <c r="A55" s="10" t="s">
        <v>52</v>
      </c>
      <c r="B55" s="8">
        <f t="shared" si="0"/>
        <v>1</v>
      </c>
      <c r="C55" s="9">
        <v>33.25</v>
      </c>
      <c r="D55" s="9">
        <f t="shared" si="1"/>
        <v>33.25</v>
      </c>
      <c r="F55" s="2">
        <f>IF(Comparison!P45='Vendor 2'!$B$1,IFERROR(VLOOKUP(A55,Comparison!A:P,2,FALSE),"0"))</f>
        <v>1</v>
      </c>
      <c r="H55" s="2">
        <f t="shared" si="2"/>
        <v>1</v>
      </c>
    </row>
    <row r="56" spans="1:8" x14ac:dyDescent="0.25">
      <c r="A56" s="10" t="s">
        <v>53</v>
      </c>
      <c r="B56" s="8">
        <f t="shared" si="0"/>
        <v>1</v>
      </c>
      <c r="C56" s="9">
        <v>12.96</v>
      </c>
      <c r="D56" s="9">
        <f t="shared" si="1"/>
        <v>12.96</v>
      </c>
      <c r="F56" s="2">
        <f>IF(Comparison!P46='Vendor 2'!$B$1,IFERROR(VLOOKUP(A56,Comparison!A:P,2,FALSE),"0"))</f>
        <v>1</v>
      </c>
      <c r="H56" s="2">
        <f t="shared" si="2"/>
        <v>1</v>
      </c>
    </row>
    <row r="57" spans="1:8" x14ac:dyDescent="0.25">
      <c r="A57" s="7" t="s">
        <v>54</v>
      </c>
      <c r="B57" s="8">
        <f t="shared" si="0"/>
        <v>1</v>
      </c>
      <c r="C57" s="9">
        <v>14.66</v>
      </c>
      <c r="D57" s="9">
        <f t="shared" si="1"/>
        <v>14.66</v>
      </c>
      <c r="F57" s="2">
        <f>IF(Comparison!P47='Vendor 2'!$B$1,IFERROR(VLOOKUP(A57,Comparison!A:P,2,FALSE),"0"))</f>
        <v>1</v>
      </c>
      <c r="H57" s="2">
        <f t="shared" si="2"/>
        <v>1</v>
      </c>
    </row>
    <row r="58" spans="1:8" x14ac:dyDescent="0.25">
      <c r="A58" s="10" t="s">
        <v>57</v>
      </c>
      <c r="B58" s="8">
        <f t="shared" si="0"/>
        <v>1</v>
      </c>
      <c r="C58" s="9">
        <v>12.97</v>
      </c>
      <c r="D58" s="9">
        <f t="shared" si="1"/>
        <v>12.97</v>
      </c>
      <c r="F58" s="2">
        <f>IF(Comparison!P48='Vendor 2'!$B$1,IFERROR(VLOOKUP(A58,Comparison!A:P,2,FALSE),"0"))</f>
        <v>1</v>
      </c>
      <c r="H58" s="2">
        <f t="shared" si="2"/>
        <v>1</v>
      </c>
    </row>
    <row r="59" spans="1:8" x14ac:dyDescent="0.25">
      <c r="A59" s="7" t="s">
        <v>58</v>
      </c>
      <c r="B59" s="8">
        <f t="shared" si="0"/>
        <v>1</v>
      </c>
      <c r="C59" s="9">
        <v>17.489999999999998</v>
      </c>
      <c r="D59" s="9">
        <f t="shared" si="1"/>
        <v>17.489999999999998</v>
      </c>
      <c r="F59" s="2">
        <f>IF(Comparison!P49='Vendor 2'!$B$1,IFERROR(VLOOKUP(A59,Comparison!A:P,2,FALSE),"0"))</f>
        <v>1</v>
      </c>
      <c r="H59" s="2">
        <f t="shared" si="2"/>
        <v>1</v>
      </c>
    </row>
    <row r="60" spans="1:8" x14ac:dyDescent="0.25">
      <c r="A60" s="10" t="s">
        <v>60</v>
      </c>
      <c r="B60" s="8">
        <f t="shared" si="0"/>
        <v>1</v>
      </c>
      <c r="C60" s="9">
        <v>19.98</v>
      </c>
      <c r="D60" s="9">
        <f t="shared" si="1"/>
        <v>19.98</v>
      </c>
      <c r="F60" s="2">
        <f>IF(Comparison!P50='Vendor 2'!$B$1,IFERROR(VLOOKUP(A60,Comparison!A:P,2,FALSE),"0"))</f>
        <v>1</v>
      </c>
      <c r="H60" s="2">
        <f t="shared" si="2"/>
        <v>1</v>
      </c>
    </row>
    <row r="61" spans="1:8" x14ac:dyDescent="0.25">
      <c r="A61" s="7" t="s">
        <v>62</v>
      </c>
      <c r="B61" s="8">
        <f t="shared" si="0"/>
        <v>1</v>
      </c>
      <c r="C61" s="9">
        <v>33.92</v>
      </c>
      <c r="D61" s="9">
        <f t="shared" si="1"/>
        <v>33.92</v>
      </c>
      <c r="F61" s="2">
        <f>IF(Comparison!P51='Vendor 2'!$B$1,IFERROR(VLOOKUP(A61,Comparison!A:P,2,FALSE),"0"))</f>
        <v>1</v>
      </c>
      <c r="H61" s="2">
        <f t="shared" si="2"/>
        <v>1</v>
      </c>
    </row>
    <row r="62" spans="1:8" x14ac:dyDescent="0.25">
      <c r="A62" s="10" t="s">
        <v>66</v>
      </c>
      <c r="B62" s="8">
        <f t="shared" si="0"/>
        <v>1</v>
      </c>
      <c r="C62" s="9">
        <v>23.49</v>
      </c>
      <c r="D62" s="9">
        <f t="shared" si="1"/>
        <v>23.49</v>
      </c>
      <c r="F62" s="2">
        <f>IF(Comparison!P52='Vendor 2'!$B$1,IFERROR(VLOOKUP(A62,Comparison!A:P,2,FALSE),"0"))</f>
        <v>1</v>
      </c>
      <c r="H62" s="2">
        <f t="shared" si="2"/>
        <v>1</v>
      </c>
    </row>
    <row r="63" spans="1:8" x14ac:dyDescent="0.25">
      <c r="A63" s="7" t="s">
        <v>73</v>
      </c>
      <c r="B63" s="8">
        <f t="shared" si="0"/>
        <v>1</v>
      </c>
      <c r="C63" s="9">
        <v>2.12</v>
      </c>
      <c r="D63" s="9">
        <f t="shared" si="1"/>
        <v>2.12</v>
      </c>
      <c r="F63" s="2">
        <f>IF(Comparison!P53='Vendor 2'!$B$1,IFERROR(VLOOKUP(A63,Comparison!A:P,2,FALSE),"0"))</f>
        <v>1</v>
      </c>
      <c r="H63" s="2">
        <f t="shared" si="2"/>
        <v>1</v>
      </c>
    </row>
    <row r="64" spans="1:8" x14ac:dyDescent="0.25">
      <c r="A64" s="10" t="s">
        <v>75</v>
      </c>
      <c r="B64" s="8">
        <f t="shared" si="0"/>
        <v>1</v>
      </c>
      <c r="C64" s="9">
        <v>1.89</v>
      </c>
      <c r="D64" s="9">
        <f t="shared" si="1"/>
        <v>1.89</v>
      </c>
      <c r="F64" s="2">
        <f>IF(Comparison!P54='Vendor 2'!$B$1,IFERROR(VLOOKUP(A64,Comparison!A:P,2,FALSE),"0"))</f>
        <v>1</v>
      </c>
      <c r="H64" s="2">
        <f t="shared" si="2"/>
        <v>1</v>
      </c>
    </row>
    <row r="65" spans="1:8" x14ac:dyDescent="0.25">
      <c r="A65" s="7" t="s">
        <v>84</v>
      </c>
      <c r="B65" s="8">
        <f t="shared" si="0"/>
        <v>1</v>
      </c>
      <c r="C65" s="9">
        <v>17.45</v>
      </c>
      <c r="D65" s="9">
        <f t="shared" si="1"/>
        <v>17.45</v>
      </c>
      <c r="F65" s="2">
        <f>IF(Comparison!P55='Vendor 2'!$B$1,IFERROR(VLOOKUP(A65,Comparison!A:P,2,FALSE),"0"))</f>
        <v>1</v>
      </c>
      <c r="H65" s="2">
        <f t="shared" si="2"/>
        <v>1</v>
      </c>
    </row>
    <row r="66" spans="1:8" x14ac:dyDescent="0.25">
      <c r="A66" s="10" t="s">
        <v>94</v>
      </c>
      <c r="B66" s="8">
        <f t="shared" si="0"/>
        <v>1</v>
      </c>
      <c r="C66" s="9">
        <v>35.68</v>
      </c>
      <c r="D66" s="9">
        <f t="shared" si="1"/>
        <v>35.68</v>
      </c>
      <c r="F66" s="2">
        <f>IF(Comparison!P56='Vendor 2'!$B$1,IFERROR(VLOOKUP(A66,Comparison!A:P,2,FALSE),"0"))</f>
        <v>1</v>
      </c>
      <c r="H66" s="2">
        <f t="shared" si="2"/>
        <v>1</v>
      </c>
    </row>
    <row r="67" spans="1:8" x14ac:dyDescent="0.25">
      <c r="A67" s="7" t="s">
        <v>101</v>
      </c>
      <c r="B67" s="8">
        <f t="shared" si="0"/>
        <v>1</v>
      </c>
      <c r="C67" s="9">
        <v>20.91</v>
      </c>
      <c r="D67" s="9">
        <f t="shared" si="1"/>
        <v>20.91</v>
      </c>
      <c r="F67" s="2">
        <f>IF(Comparison!P57='Vendor 2'!$B$1,IFERROR(VLOOKUP(A67,Comparison!A:P,2,FALSE),"0"))</f>
        <v>1</v>
      </c>
      <c r="H67" s="2">
        <f t="shared" si="2"/>
        <v>1</v>
      </c>
    </row>
    <row r="68" spans="1:8" x14ac:dyDescent="0.25">
      <c r="A68" s="10" t="s">
        <v>8</v>
      </c>
      <c r="B68" s="8">
        <f t="shared" si="0"/>
        <v>1</v>
      </c>
      <c r="C68" s="9">
        <v>39.81</v>
      </c>
      <c r="D68" s="9">
        <f t="shared" si="1"/>
        <v>39.81</v>
      </c>
      <c r="F68" s="2">
        <f>IF(Comparison!P58='Vendor 2'!$B$1,IFERROR(VLOOKUP(A68,Comparison!A:P,2,FALSE),"0"))</f>
        <v>1</v>
      </c>
      <c r="H68" s="2">
        <f t="shared" si="2"/>
        <v>1</v>
      </c>
    </row>
    <row r="69" spans="1:8" x14ac:dyDescent="0.25">
      <c r="A69" s="7" t="s">
        <v>12</v>
      </c>
      <c r="B69" s="8">
        <f t="shared" si="0"/>
        <v>1</v>
      </c>
      <c r="C69" s="9">
        <v>29.39</v>
      </c>
      <c r="D69" s="9">
        <f t="shared" si="1"/>
        <v>29.39</v>
      </c>
      <c r="F69" s="2">
        <f>IF(Comparison!P59='Vendor 2'!$B$1,IFERROR(VLOOKUP(A69,Comparison!A:P,2,FALSE),"0"))</f>
        <v>1</v>
      </c>
      <c r="H69" s="2">
        <f t="shared" si="2"/>
        <v>1</v>
      </c>
    </row>
    <row r="70" spans="1:8" x14ac:dyDescent="0.25">
      <c r="A70" s="10" t="s">
        <v>13</v>
      </c>
      <c r="B70" s="8">
        <f t="shared" si="0"/>
        <v>1</v>
      </c>
      <c r="C70" s="9">
        <v>8.73</v>
      </c>
      <c r="D70" s="9">
        <f t="shared" si="1"/>
        <v>8.73</v>
      </c>
      <c r="F70" s="2">
        <f>IF(Comparison!P60='Vendor 2'!$B$1,IFERROR(VLOOKUP(A70,Comparison!A:P,2,FALSE),"0"))</f>
        <v>1</v>
      </c>
      <c r="H70" s="2">
        <f t="shared" si="2"/>
        <v>1</v>
      </c>
    </row>
    <row r="71" spans="1:8" ht="15.75" thickBot="1" x14ac:dyDescent="0.3">
      <c r="A71" s="11" t="s">
        <v>14</v>
      </c>
      <c r="B71" s="8">
        <f t="shared" si="0"/>
        <v>1</v>
      </c>
      <c r="C71" s="9">
        <v>17.37</v>
      </c>
      <c r="D71" s="9">
        <f t="shared" si="1"/>
        <v>17.37</v>
      </c>
      <c r="F71" s="2">
        <f>IF(Comparison!P61='Vendor 2'!$B$1,IFERROR(VLOOKUP(A71,Comparison!A:P,2,FALSE),"0"))</f>
        <v>1</v>
      </c>
      <c r="H71" s="2">
        <f t="shared" si="2"/>
        <v>1</v>
      </c>
    </row>
    <row r="72" spans="1:8" x14ac:dyDescent="0.25">
      <c r="A72" s="7" t="s">
        <v>16</v>
      </c>
      <c r="B72" s="8">
        <f t="shared" si="0"/>
        <v>1</v>
      </c>
      <c r="C72" s="9">
        <v>38.36</v>
      </c>
      <c r="D72" s="9">
        <f t="shared" si="1"/>
        <v>38.36</v>
      </c>
      <c r="F72" s="2">
        <f>IF(Comparison!P62='Vendor 2'!$B$1,IFERROR(VLOOKUP(A72,Comparison!A:P,2,FALSE),"0"))</f>
        <v>1</v>
      </c>
      <c r="H72" s="2">
        <f t="shared" si="2"/>
        <v>1</v>
      </c>
    </row>
    <row r="73" spans="1:8" x14ac:dyDescent="0.25">
      <c r="A73" s="10" t="s">
        <v>18</v>
      </c>
      <c r="B73" s="8">
        <f t="shared" si="0"/>
        <v>1</v>
      </c>
      <c r="C73" s="9">
        <v>12.03</v>
      </c>
      <c r="D73" s="9">
        <f t="shared" si="1"/>
        <v>12.03</v>
      </c>
      <c r="F73" s="2">
        <f>IF(Comparison!P63='Vendor 2'!$B$1,IFERROR(VLOOKUP(A73,Comparison!A:P,2,FALSE),"0"))</f>
        <v>1</v>
      </c>
      <c r="H73" s="2">
        <f t="shared" si="2"/>
        <v>1</v>
      </c>
    </row>
    <row r="74" spans="1:8" x14ac:dyDescent="0.25">
      <c r="A74" s="7" t="s">
        <v>19</v>
      </c>
      <c r="B74" s="8">
        <f t="shared" si="0"/>
        <v>1</v>
      </c>
      <c r="C74" s="9">
        <v>18.91</v>
      </c>
      <c r="D74" s="9">
        <f t="shared" si="1"/>
        <v>18.91</v>
      </c>
      <c r="F74" s="2">
        <f>IF(Comparison!P64='Vendor 2'!$B$1,IFERROR(VLOOKUP(A74,Comparison!A:P,2,FALSE),"0"))</f>
        <v>1</v>
      </c>
      <c r="H74" s="2">
        <f t="shared" si="2"/>
        <v>1</v>
      </c>
    </row>
    <row r="75" spans="1:8" x14ac:dyDescent="0.25">
      <c r="A75" s="10" t="s">
        <v>20</v>
      </c>
      <c r="B75" s="8">
        <f t="shared" si="0"/>
        <v>1</v>
      </c>
      <c r="C75" s="9">
        <v>14.98</v>
      </c>
      <c r="D75" s="9">
        <f t="shared" si="1"/>
        <v>14.98</v>
      </c>
      <c r="F75" s="2">
        <f>IF(Comparison!P65='Vendor 2'!$B$1,IFERROR(VLOOKUP(A75,Comparison!A:P,2,FALSE),"0"))</f>
        <v>1</v>
      </c>
      <c r="H75" s="2">
        <f t="shared" si="2"/>
        <v>1</v>
      </c>
    </row>
    <row r="76" spans="1:8" x14ac:dyDescent="0.25">
      <c r="A76" s="7" t="s">
        <v>21</v>
      </c>
      <c r="B76" s="8">
        <f t="shared" si="0"/>
        <v>1</v>
      </c>
      <c r="C76" s="9">
        <v>19408</v>
      </c>
      <c r="D76" s="9">
        <f t="shared" si="1"/>
        <v>19408</v>
      </c>
      <c r="F76" s="2">
        <f>IF(Comparison!P66='Vendor 2'!$B$1,IFERROR(VLOOKUP(A76,Comparison!A:P,2,FALSE),"0"))</f>
        <v>1</v>
      </c>
      <c r="H76" s="2">
        <f t="shared" si="2"/>
        <v>1</v>
      </c>
    </row>
    <row r="77" spans="1:8" x14ac:dyDescent="0.25">
      <c r="A77" s="10" t="s">
        <v>24</v>
      </c>
      <c r="B77" s="8">
        <f t="shared" si="0"/>
        <v>1</v>
      </c>
      <c r="C77" s="9">
        <v>25.8</v>
      </c>
      <c r="D77" s="9">
        <f t="shared" si="1"/>
        <v>25.8</v>
      </c>
      <c r="F77" s="2">
        <f>IF(Comparison!P67='Vendor 2'!$B$1,IFERROR(VLOOKUP(A77,Comparison!A:P,2,FALSE),"0"))</f>
        <v>1</v>
      </c>
      <c r="H77" s="2">
        <f t="shared" si="2"/>
        <v>1</v>
      </c>
    </row>
    <row r="78" spans="1:8" x14ac:dyDescent="0.25">
      <c r="A78" s="7" t="s">
        <v>30</v>
      </c>
      <c r="B78" s="8">
        <f t="shared" si="0"/>
        <v>1</v>
      </c>
      <c r="C78" s="9">
        <v>14.46</v>
      </c>
      <c r="D78" s="9">
        <f t="shared" si="1"/>
        <v>14.46</v>
      </c>
      <c r="F78" s="2">
        <f>IF(Comparison!P68='Vendor 2'!$B$1,IFERROR(VLOOKUP(A78,Comparison!A:P,2,FALSE),"0"))</f>
        <v>1</v>
      </c>
      <c r="H78" s="2">
        <f t="shared" si="2"/>
        <v>1</v>
      </c>
    </row>
    <row r="79" spans="1:8" x14ac:dyDescent="0.25">
      <c r="A79" s="10" t="s">
        <v>31</v>
      </c>
      <c r="B79" s="8">
        <f t="shared" ref="B79:B142" si="3">H79</f>
        <v>1</v>
      </c>
      <c r="C79" s="9">
        <v>57.01</v>
      </c>
      <c r="D79" s="9">
        <f t="shared" ref="D79:D142" si="4">B79*C79</f>
        <v>57.01</v>
      </c>
      <c r="F79" s="2">
        <f>IF(Comparison!P69='Vendor 2'!$B$1,IFERROR(VLOOKUP(A79,Comparison!A:P,2,FALSE),"0"))</f>
        <v>1</v>
      </c>
      <c r="H79" s="2">
        <f t="shared" ref="H79:H142" si="5">IF(F79=FALSE,0,F79)</f>
        <v>1</v>
      </c>
    </row>
    <row r="80" spans="1:8" x14ac:dyDescent="0.25">
      <c r="A80" s="7" t="s">
        <v>34</v>
      </c>
      <c r="B80" s="8">
        <f t="shared" si="3"/>
        <v>1</v>
      </c>
      <c r="C80" s="9">
        <v>19.440000000000001</v>
      </c>
      <c r="D80" s="9">
        <f t="shared" si="4"/>
        <v>19.440000000000001</v>
      </c>
      <c r="F80" s="2">
        <f>IF(Comparison!P70='Vendor 2'!$B$1,IFERROR(VLOOKUP(A80,Comparison!A:P,2,FALSE),"0"))</f>
        <v>1</v>
      </c>
      <c r="H80" s="2">
        <f t="shared" si="5"/>
        <v>1</v>
      </c>
    </row>
    <row r="81" spans="1:8" x14ac:dyDescent="0.25">
      <c r="A81" s="10" t="s">
        <v>36</v>
      </c>
      <c r="B81" s="8">
        <f t="shared" si="3"/>
        <v>1</v>
      </c>
      <c r="C81" s="9">
        <v>33.909999999999997</v>
      </c>
      <c r="D81" s="9">
        <f t="shared" si="4"/>
        <v>33.909999999999997</v>
      </c>
      <c r="F81" s="2">
        <f>IF(Comparison!P71='Vendor 2'!$B$1,IFERROR(VLOOKUP(A81,Comparison!A:P,2,FALSE),"0"))</f>
        <v>1</v>
      </c>
      <c r="H81" s="2">
        <f t="shared" si="5"/>
        <v>1</v>
      </c>
    </row>
    <row r="82" spans="1:8" x14ac:dyDescent="0.25">
      <c r="A82" s="7" t="s">
        <v>37</v>
      </c>
      <c r="B82" s="8">
        <f t="shared" si="3"/>
        <v>1</v>
      </c>
      <c r="C82" s="9">
        <v>27.87</v>
      </c>
      <c r="D82" s="9">
        <f t="shared" si="4"/>
        <v>27.87</v>
      </c>
      <c r="F82" s="2">
        <f>IF(Comparison!P72='Vendor 2'!$B$1,IFERROR(VLOOKUP(A82,Comparison!A:P,2,FALSE),"0"))</f>
        <v>1</v>
      </c>
      <c r="H82" s="2">
        <f t="shared" si="5"/>
        <v>1</v>
      </c>
    </row>
    <row r="83" spans="1:8" x14ac:dyDescent="0.25">
      <c r="A83" s="10" t="s">
        <v>38</v>
      </c>
      <c r="B83" s="8">
        <f t="shared" si="3"/>
        <v>1</v>
      </c>
      <c r="C83" s="9">
        <v>14.37</v>
      </c>
      <c r="D83" s="9">
        <f t="shared" si="4"/>
        <v>14.37</v>
      </c>
      <c r="F83" s="2">
        <f>IF(Comparison!P73='Vendor 2'!$B$1,IFERROR(VLOOKUP(A83,Comparison!A:P,2,FALSE),"0"))</f>
        <v>1</v>
      </c>
      <c r="H83" s="2">
        <f t="shared" si="5"/>
        <v>1</v>
      </c>
    </row>
    <row r="84" spans="1:8" ht="15.75" thickBot="1" x14ac:dyDescent="0.3">
      <c r="A84" s="11" t="s">
        <v>39</v>
      </c>
      <c r="B84" s="8">
        <f t="shared" si="3"/>
        <v>1</v>
      </c>
      <c r="C84" s="9">
        <v>53.21</v>
      </c>
      <c r="D84" s="9">
        <f t="shared" si="4"/>
        <v>53.21</v>
      </c>
      <c r="F84" s="2">
        <f>IF(Comparison!P74='Vendor 2'!$B$1,IFERROR(VLOOKUP(A84,Comparison!A:P,2,FALSE),"0"))</f>
        <v>1</v>
      </c>
      <c r="H84" s="2">
        <f t="shared" si="5"/>
        <v>1</v>
      </c>
    </row>
    <row r="85" spans="1:8" x14ac:dyDescent="0.25">
      <c r="A85" s="7" t="s">
        <v>43</v>
      </c>
      <c r="B85" s="8">
        <f t="shared" si="3"/>
        <v>1</v>
      </c>
      <c r="C85" s="9">
        <v>21.82</v>
      </c>
      <c r="D85" s="9">
        <f t="shared" si="4"/>
        <v>21.82</v>
      </c>
      <c r="F85" s="2">
        <f>IF(Comparison!P75='Vendor 2'!$B$1,IFERROR(VLOOKUP(A85,Comparison!A:P,2,FALSE),"0"))</f>
        <v>1</v>
      </c>
      <c r="H85" s="2">
        <f t="shared" si="5"/>
        <v>1</v>
      </c>
    </row>
    <row r="86" spans="1:8" x14ac:dyDescent="0.25">
      <c r="A86" s="10" t="s">
        <v>44</v>
      </c>
      <c r="B86" s="8">
        <f t="shared" si="3"/>
        <v>1</v>
      </c>
      <c r="C86" s="9">
        <v>13.96</v>
      </c>
      <c r="D86" s="9">
        <f t="shared" si="4"/>
        <v>13.96</v>
      </c>
      <c r="F86" s="2">
        <f>IF(Comparison!P76='Vendor 2'!$B$1,IFERROR(VLOOKUP(A86,Comparison!A:P,2,FALSE),"0"))</f>
        <v>1</v>
      </c>
      <c r="H86" s="2">
        <f t="shared" si="5"/>
        <v>1</v>
      </c>
    </row>
    <row r="87" spans="1:8" x14ac:dyDescent="0.25">
      <c r="A87" s="7" t="s">
        <v>46</v>
      </c>
      <c r="B87" s="8">
        <f t="shared" si="3"/>
        <v>1</v>
      </c>
      <c r="C87" s="9">
        <v>20.100000000000001</v>
      </c>
      <c r="D87" s="9">
        <f t="shared" si="4"/>
        <v>20.100000000000001</v>
      </c>
      <c r="F87" s="2">
        <f>IF(Comparison!P77='Vendor 2'!$B$1,IFERROR(VLOOKUP(A87,Comparison!A:P,2,FALSE),"0"))</f>
        <v>1</v>
      </c>
      <c r="H87" s="2">
        <f t="shared" si="5"/>
        <v>1</v>
      </c>
    </row>
    <row r="88" spans="1:8" x14ac:dyDescent="0.25">
      <c r="A88" s="10" t="s">
        <v>47</v>
      </c>
      <c r="B88" s="8">
        <f t="shared" si="3"/>
        <v>1</v>
      </c>
      <c r="C88" s="9">
        <v>20.37</v>
      </c>
      <c r="D88" s="9">
        <f t="shared" si="4"/>
        <v>20.37</v>
      </c>
      <c r="F88" s="2">
        <f>IF(Comparison!P78='Vendor 2'!$B$1,IFERROR(VLOOKUP(A88,Comparison!A:P,2,FALSE),"0"))</f>
        <v>1</v>
      </c>
      <c r="H88" s="2">
        <f t="shared" si="5"/>
        <v>1</v>
      </c>
    </row>
    <row r="89" spans="1:8" x14ac:dyDescent="0.25">
      <c r="A89" s="7" t="s">
        <v>56</v>
      </c>
      <c r="B89" s="8">
        <f t="shared" si="3"/>
        <v>1</v>
      </c>
      <c r="C89" s="9">
        <v>26.28</v>
      </c>
      <c r="D89" s="9">
        <f t="shared" si="4"/>
        <v>26.28</v>
      </c>
      <c r="F89" s="2">
        <f>IF(Comparison!P79='Vendor 2'!$B$1,IFERROR(VLOOKUP(A89,Comparison!A:P,2,FALSE),"0"))</f>
        <v>1</v>
      </c>
      <c r="H89" s="2">
        <f t="shared" si="5"/>
        <v>1</v>
      </c>
    </row>
    <row r="90" spans="1:8" x14ac:dyDescent="0.25">
      <c r="A90" s="10" t="s">
        <v>59</v>
      </c>
      <c r="B90" s="8">
        <f t="shared" si="3"/>
        <v>1</v>
      </c>
      <c r="C90" s="9">
        <v>8.2799999999999994</v>
      </c>
      <c r="D90" s="9">
        <f t="shared" si="4"/>
        <v>8.2799999999999994</v>
      </c>
      <c r="F90" s="2">
        <f>IF(Comparison!P80='Vendor 2'!$B$1,IFERROR(VLOOKUP(A90,Comparison!A:P,2,FALSE),"0"))</f>
        <v>1</v>
      </c>
      <c r="H90" s="2">
        <f t="shared" si="5"/>
        <v>1</v>
      </c>
    </row>
    <row r="91" spans="1:8" x14ac:dyDescent="0.25">
      <c r="A91" s="7" t="s">
        <v>64</v>
      </c>
      <c r="B91" s="8">
        <f t="shared" si="3"/>
        <v>1</v>
      </c>
      <c r="C91" s="9">
        <v>14.43</v>
      </c>
      <c r="D91" s="9">
        <f t="shared" si="4"/>
        <v>14.43</v>
      </c>
      <c r="F91" s="2">
        <f>IF(Comparison!P81='Vendor 2'!$B$1,IFERROR(VLOOKUP(A91,Comparison!A:P,2,FALSE),"0"))</f>
        <v>1</v>
      </c>
      <c r="H91" s="2">
        <f t="shared" si="5"/>
        <v>1</v>
      </c>
    </row>
    <row r="92" spans="1:8" x14ac:dyDescent="0.25">
      <c r="A92" s="10" t="s">
        <v>65</v>
      </c>
      <c r="B92" s="8">
        <f t="shared" si="3"/>
        <v>1</v>
      </c>
      <c r="C92" s="9">
        <v>6.29</v>
      </c>
      <c r="D92" s="9">
        <f t="shared" si="4"/>
        <v>6.29</v>
      </c>
      <c r="F92" s="2">
        <f>IF(Comparison!P82='Vendor 2'!$B$1,IFERROR(VLOOKUP(A92,Comparison!A:P,2,FALSE),"0"))</f>
        <v>1</v>
      </c>
      <c r="H92" s="2">
        <f t="shared" si="5"/>
        <v>1</v>
      </c>
    </row>
    <row r="93" spans="1:8" x14ac:dyDescent="0.25">
      <c r="A93" s="7" t="s">
        <v>67</v>
      </c>
      <c r="B93" s="8">
        <f t="shared" si="3"/>
        <v>1</v>
      </c>
      <c r="C93" s="9">
        <v>16.989999999999998</v>
      </c>
      <c r="D93" s="9">
        <f t="shared" si="4"/>
        <v>16.989999999999998</v>
      </c>
      <c r="F93" s="2">
        <f>IF(Comparison!P83='Vendor 2'!$B$1,IFERROR(VLOOKUP(A93,Comparison!A:P,2,FALSE),"0"))</f>
        <v>1</v>
      </c>
      <c r="H93" s="2">
        <f t="shared" si="5"/>
        <v>1</v>
      </c>
    </row>
    <row r="94" spans="1:8" x14ac:dyDescent="0.25">
      <c r="A94" s="10" t="s">
        <v>68</v>
      </c>
      <c r="B94" s="8">
        <f t="shared" si="3"/>
        <v>1</v>
      </c>
      <c r="C94" s="9">
        <v>14.61</v>
      </c>
      <c r="D94" s="9">
        <f t="shared" si="4"/>
        <v>14.61</v>
      </c>
      <c r="F94" s="2">
        <f>IF(Comparison!P84='Vendor 2'!$B$1,IFERROR(VLOOKUP(A94,Comparison!A:P,2,FALSE),"0"))</f>
        <v>1</v>
      </c>
      <c r="H94" s="2">
        <f t="shared" si="5"/>
        <v>1</v>
      </c>
    </row>
    <row r="95" spans="1:8" x14ac:dyDescent="0.25">
      <c r="A95" s="7" t="s">
        <v>71</v>
      </c>
      <c r="B95" s="8">
        <f t="shared" si="3"/>
        <v>1</v>
      </c>
      <c r="C95" s="9">
        <v>23.26</v>
      </c>
      <c r="D95" s="9">
        <f t="shared" si="4"/>
        <v>23.26</v>
      </c>
      <c r="F95" s="2">
        <f>IF(Comparison!P85='Vendor 2'!$B$1,IFERROR(VLOOKUP(A95,Comparison!A:P,2,FALSE),"0"))</f>
        <v>1</v>
      </c>
      <c r="H95" s="2">
        <f t="shared" si="5"/>
        <v>1</v>
      </c>
    </row>
    <row r="96" spans="1:8" x14ac:dyDescent="0.25">
      <c r="A96" s="10" t="s">
        <v>74</v>
      </c>
      <c r="B96" s="8">
        <f t="shared" si="3"/>
        <v>1</v>
      </c>
      <c r="C96" s="9">
        <v>1.81</v>
      </c>
      <c r="D96" s="9">
        <f t="shared" si="4"/>
        <v>1.81</v>
      </c>
      <c r="F96" s="2">
        <f>IF(Comparison!P86='Vendor 2'!$B$1,IFERROR(VLOOKUP(A96,Comparison!A:P,2,FALSE),"0"))</f>
        <v>1</v>
      </c>
      <c r="H96" s="2">
        <f t="shared" si="5"/>
        <v>1</v>
      </c>
    </row>
    <row r="97" spans="1:8" x14ac:dyDescent="0.25">
      <c r="A97" s="10" t="s">
        <v>77</v>
      </c>
      <c r="B97" s="8">
        <f t="shared" si="3"/>
        <v>1</v>
      </c>
      <c r="C97" s="9">
        <v>43.51</v>
      </c>
      <c r="D97" s="9">
        <f t="shared" si="4"/>
        <v>43.51</v>
      </c>
      <c r="F97" s="2">
        <f>IF(Comparison!P87='Vendor 2'!$B$1,IFERROR(VLOOKUP(A97,Comparison!A:P,2,FALSE),"0"))</f>
        <v>1</v>
      </c>
      <c r="H97" s="2">
        <f t="shared" si="5"/>
        <v>1</v>
      </c>
    </row>
    <row r="98" spans="1:8" x14ac:dyDescent="0.25">
      <c r="A98" s="7" t="s">
        <v>78</v>
      </c>
      <c r="B98" s="8">
        <f t="shared" si="3"/>
        <v>1</v>
      </c>
      <c r="C98" s="9">
        <v>42.71</v>
      </c>
      <c r="D98" s="9">
        <f t="shared" si="4"/>
        <v>42.71</v>
      </c>
      <c r="F98" s="2">
        <f>IF(Comparison!P88='Vendor 2'!$B$1,IFERROR(VLOOKUP(A98,Comparison!A:P,2,FALSE),"0"))</f>
        <v>1</v>
      </c>
      <c r="H98" s="2">
        <f t="shared" si="5"/>
        <v>1</v>
      </c>
    </row>
    <row r="99" spans="1:8" x14ac:dyDescent="0.25">
      <c r="A99" s="10" t="s">
        <v>79</v>
      </c>
      <c r="B99" s="8">
        <f t="shared" si="3"/>
        <v>1</v>
      </c>
      <c r="C99" s="9">
        <v>9.98</v>
      </c>
      <c r="D99" s="9">
        <f t="shared" si="4"/>
        <v>9.98</v>
      </c>
      <c r="F99" s="2">
        <f>IF(Comparison!P89='Vendor 2'!$B$1,IFERROR(VLOOKUP(A99,Comparison!A:P,2,FALSE),"0"))</f>
        <v>1</v>
      </c>
      <c r="H99" s="2">
        <f t="shared" si="5"/>
        <v>1</v>
      </c>
    </row>
    <row r="100" spans="1:8" x14ac:dyDescent="0.25">
      <c r="A100" s="7" t="s">
        <v>80</v>
      </c>
      <c r="B100" s="8">
        <f t="shared" si="3"/>
        <v>1</v>
      </c>
      <c r="C100" s="9">
        <v>17.989999999999998</v>
      </c>
      <c r="D100" s="9">
        <f t="shared" si="4"/>
        <v>17.989999999999998</v>
      </c>
      <c r="F100" s="2">
        <f>IF(Comparison!P90='Vendor 2'!$B$1,IFERROR(VLOOKUP(A100,Comparison!A:P,2,FALSE),"0"))</f>
        <v>1</v>
      </c>
      <c r="H100" s="2">
        <f t="shared" si="5"/>
        <v>1</v>
      </c>
    </row>
    <row r="101" spans="1:8" x14ac:dyDescent="0.25">
      <c r="A101" s="10" t="s">
        <v>81</v>
      </c>
      <c r="B101" s="8">
        <f t="shared" si="3"/>
        <v>1</v>
      </c>
      <c r="C101" s="9">
        <v>35.92</v>
      </c>
      <c r="D101" s="9">
        <f t="shared" si="4"/>
        <v>35.92</v>
      </c>
      <c r="F101" s="2">
        <f>IF(Comparison!P91='Vendor 2'!$B$1,IFERROR(VLOOKUP(A101,Comparison!A:P,2,FALSE),"0"))</f>
        <v>1</v>
      </c>
      <c r="H101" s="2">
        <f t="shared" si="5"/>
        <v>1</v>
      </c>
    </row>
    <row r="102" spans="1:8" x14ac:dyDescent="0.25">
      <c r="A102" s="7" t="s">
        <v>82</v>
      </c>
      <c r="B102" s="8">
        <f t="shared" si="3"/>
        <v>1</v>
      </c>
      <c r="C102" s="9">
        <v>21.82</v>
      </c>
      <c r="D102" s="9">
        <f t="shared" si="4"/>
        <v>21.82</v>
      </c>
      <c r="F102" s="2">
        <f>IF(Comparison!P92='Vendor 2'!$B$1,IFERROR(VLOOKUP(A102,Comparison!A:P,2,FALSE),"0"))</f>
        <v>1</v>
      </c>
      <c r="H102" s="2">
        <f t="shared" si="5"/>
        <v>1</v>
      </c>
    </row>
    <row r="103" spans="1:8" x14ac:dyDescent="0.25">
      <c r="A103" s="10" t="s">
        <v>85</v>
      </c>
      <c r="B103" s="8">
        <f t="shared" si="3"/>
        <v>1</v>
      </c>
      <c r="C103" s="9">
        <v>33.24</v>
      </c>
      <c r="D103" s="9">
        <f t="shared" si="4"/>
        <v>33.24</v>
      </c>
      <c r="F103" s="2">
        <f>IF(Comparison!P93='Vendor 2'!$B$1,IFERROR(VLOOKUP(A103,Comparison!A:P,2,FALSE),"0"))</f>
        <v>1</v>
      </c>
      <c r="H103" s="2">
        <f t="shared" si="5"/>
        <v>1</v>
      </c>
    </row>
    <row r="104" spans="1:8" x14ac:dyDescent="0.25">
      <c r="A104" s="7" t="s">
        <v>86</v>
      </c>
      <c r="B104" s="8">
        <f t="shared" si="3"/>
        <v>1</v>
      </c>
      <c r="C104" s="9">
        <v>67.09</v>
      </c>
      <c r="D104" s="9">
        <f t="shared" si="4"/>
        <v>67.09</v>
      </c>
      <c r="F104" s="2">
        <f>IF(Comparison!P94='Vendor 2'!$B$1,IFERROR(VLOOKUP(A104,Comparison!A:P,2,FALSE),"0"))</f>
        <v>1</v>
      </c>
      <c r="H104" s="2">
        <f t="shared" si="5"/>
        <v>1</v>
      </c>
    </row>
    <row r="105" spans="1:8" x14ac:dyDescent="0.25">
      <c r="A105" s="10" t="s">
        <v>92</v>
      </c>
      <c r="B105" s="8">
        <f t="shared" si="3"/>
        <v>1</v>
      </c>
      <c r="C105" s="9">
        <v>5.39</v>
      </c>
      <c r="D105" s="9">
        <f t="shared" si="4"/>
        <v>5.39</v>
      </c>
      <c r="F105" s="2">
        <f>IF(Comparison!P95='Vendor 2'!$B$1,IFERROR(VLOOKUP(A105,Comparison!A:P,2,FALSE),"0"))</f>
        <v>1</v>
      </c>
      <c r="H105" s="2">
        <f t="shared" si="5"/>
        <v>1</v>
      </c>
    </row>
    <row r="106" spans="1:8" x14ac:dyDescent="0.25">
      <c r="A106" s="7" t="s">
        <v>93</v>
      </c>
      <c r="B106" s="8">
        <f t="shared" si="3"/>
        <v>1</v>
      </c>
      <c r="C106" s="9">
        <v>3.66</v>
      </c>
      <c r="D106" s="9">
        <f t="shared" si="4"/>
        <v>3.66</v>
      </c>
      <c r="F106" s="2">
        <f>IF(Comparison!P96='Vendor 2'!$B$1,IFERROR(VLOOKUP(A106,Comparison!A:P,2,FALSE),"0"))</f>
        <v>1</v>
      </c>
      <c r="H106" s="2">
        <f t="shared" si="5"/>
        <v>1</v>
      </c>
    </row>
    <row r="107" spans="1:8" x14ac:dyDescent="0.25">
      <c r="A107" s="10" t="s">
        <v>95</v>
      </c>
      <c r="B107" s="8">
        <f t="shared" si="3"/>
        <v>1</v>
      </c>
      <c r="C107" s="9">
        <v>41.77</v>
      </c>
      <c r="D107" s="9">
        <f t="shared" si="4"/>
        <v>41.77</v>
      </c>
      <c r="F107" s="2">
        <f>IF(Comparison!P97='Vendor 2'!$B$1,IFERROR(VLOOKUP(A107,Comparison!A:P,2,FALSE),"0"))</f>
        <v>1</v>
      </c>
      <c r="H107" s="2">
        <f t="shared" si="5"/>
        <v>1</v>
      </c>
    </row>
    <row r="108" spans="1:8" x14ac:dyDescent="0.25">
      <c r="A108" s="7" t="s">
        <v>96</v>
      </c>
      <c r="B108" s="8">
        <f t="shared" si="3"/>
        <v>1</v>
      </c>
      <c r="C108" s="9">
        <v>20</v>
      </c>
      <c r="D108" s="9">
        <f t="shared" si="4"/>
        <v>20</v>
      </c>
      <c r="F108" s="2">
        <f>IF(Comparison!P98='Vendor 2'!$B$1,IFERROR(VLOOKUP(A108,Comparison!A:P,2,FALSE),"0"))</f>
        <v>1</v>
      </c>
      <c r="H108" s="2">
        <f t="shared" si="5"/>
        <v>1</v>
      </c>
    </row>
    <row r="109" spans="1:8" x14ac:dyDescent="0.25">
      <c r="A109" s="10" t="s">
        <v>97</v>
      </c>
      <c r="B109" s="8">
        <f t="shared" si="3"/>
        <v>1</v>
      </c>
      <c r="C109" s="9">
        <v>2.85</v>
      </c>
      <c r="D109" s="9">
        <f t="shared" si="4"/>
        <v>2.85</v>
      </c>
      <c r="F109" s="2">
        <f>IF(Comparison!P99='Vendor 2'!$B$1,IFERROR(VLOOKUP(A109,Comparison!A:P,2,FALSE),"0"))</f>
        <v>1</v>
      </c>
      <c r="H109" s="2">
        <f t="shared" si="5"/>
        <v>1</v>
      </c>
    </row>
    <row r="110" spans="1:8" x14ac:dyDescent="0.25">
      <c r="A110" s="7" t="s">
        <v>98</v>
      </c>
      <c r="B110" s="8">
        <f t="shared" si="3"/>
        <v>1</v>
      </c>
      <c r="C110" s="9"/>
      <c r="D110" s="9">
        <f t="shared" si="4"/>
        <v>0</v>
      </c>
      <c r="F110" s="2">
        <f>IF(Comparison!P100='Vendor 2'!$B$1,IFERROR(VLOOKUP(A110,Comparison!A:P,2,FALSE),"0"))</f>
        <v>1</v>
      </c>
      <c r="H110" s="2">
        <f t="shared" si="5"/>
        <v>1</v>
      </c>
    </row>
    <row r="111" spans="1:8" x14ac:dyDescent="0.25">
      <c r="A111" s="10" t="s">
        <v>99</v>
      </c>
      <c r="B111" s="8">
        <f t="shared" si="3"/>
        <v>1</v>
      </c>
      <c r="C111" s="9">
        <v>87.99</v>
      </c>
      <c r="D111" s="9">
        <f t="shared" si="4"/>
        <v>87.99</v>
      </c>
      <c r="F111" s="2">
        <f>IF(Comparison!P101='Vendor 2'!$B$1,IFERROR(VLOOKUP(A111,Comparison!A:P,2,FALSE),"0"))</f>
        <v>1</v>
      </c>
      <c r="H111" s="2">
        <f t="shared" si="5"/>
        <v>1</v>
      </c>
    </row>
    <row r="112" spans="1:8" ht="15.75" thickBot="1" x14ac:dyDescent="0.3">
      <c r="A112" s="11" t="s">
        <v>102</v>
      </c>
      <c r="B112" s="8">
        <f t="shared" si="3"/>
        <v>1</v>
      </c>
      <c r="C112" s="9">
        <v>35.270000000000003</v>
      </c>
      <c r="D112" s="9">
        <f t="shared" si="4"/>
        <v>35.270000000000003</v>
      </c>
      <c r="F112" s="2">
        <f>IF(Comparison!P102='Vendor 2'!$B$1,IFERROR(VLOOKUP(A112,Comparison!A:P,2,FALSE),"0"))</f>
        <v>1</v>
      </c>
      <c r="H112" s="2">
        <f t="shared" si="5"/>
        <v>1</v>
      </c>
    </row>
    <row r="113" spans="1:8" x14ac:dyDescent="0.25">
      <c r="A113" s="7" t="s">
        <v>106</v>
      </c>
      <c r="B113" s="8" t="str">
        <f t="shared" si="3"/>
        <v>0</v>
      </c>
      <c r="C113" s="9" t="s">
        <v>111</v>
      </c>
      <c r="D113" s="9" t="e">
        <f t="shared" si="4"/>
        <v>#VALUE!</v>
      </c>
      <c r="F113" s="2" t="str">
        <f>IF(Comparison!P103='Vendor 2'!$B$1,IFERROR(VLOOKUP(A113,Comparison!A:P,2,FALSE),"0"))</f>
        <v>0</v>
      </c>
      <c r="H113" s="2" t="str">
        <f t="shared" si="5"/>
        <v>0</v>
      </c>
    </row>
    <row r="114" spans="1:8" x14ac:dyDescent="0.25">
      <c r="A114" s="10" t="s">
        <v>107</v>
      </c>
      <c r="B114" s="8" t="str">
        <f t="shared" si="3"/>
        <v>0</v>
      </c>
      <c r="C114" s="9" t="s">
        <v>112</v>
      </c>
      <c r="D114" s="9" t="e">
        <f t="shared" si="4"/>
        <v>#VALUE!</v>
      </c>
      <c r="F114" s="2" t="str">
        <f>IF(Comparison!P104='Vendor 2'!$B$1,IFERROR(VLOOKUP(A114,Comparison!A:P,2,FALSE),"0"))</f>
        <v>0</v>
      </c>
      <c r="H114" s="2" t="str">
        <f t="shared" si="5"/>
        <v>0</v>
      </c>
    </row>
    <row r="115" spans="1:8" x14ac:dyDescent="0.25">
      <c r="A115" s="7" t="s">
        <v>108</v>
      </c>
      <c r="B115" s="8" t="str">
        <f t="shared" si="3"/>
        <v>0</v>
      </c>
      <c r="C115" s="9" t="s">
        <v>113</v>
      </c>
      <c r="D115" s="9" t="e">
        <f t="shared" si="4"/>
        <v>#VALUE!</v>
      </c>
      <c r="F115" s="2" t="str">
        <f>IF(Comparison!P105='Vendor 2'!$B$1,IFERROR(VLOOKUP(A115,Comparison!A:P,2,FALSE),"0"))</f>
        <v>0</v>
      </c>
      <c r="H115" s="2" t="str">
        <f t="shared" si="5"/>
        <v>0</v>
      </c>
    </row>
    <row r="116" spans="1:8" x14ac:dyDescent="0.25">
      <c r="A116" s="10"/>
      <c r="B116" s="8">
        <f t="shared" si="3"/>
        <v>0</v>
      </c>
      <c r="C116" s="9">
        <v>102</v>
      </c>
      <c r="D116" s="9">
        <f t="shared" si="4"/>
        <v>0</v>
      </c>
      <c r="F116" s="2" t="b">
        <f>IF(Comparison!P106='Vendor 2'!$B$1,IFERROR(VLOOKUP(A116,Comparison!A:P,2,FALSE),"0"))</f>
        <v>0</v>
      </c>
      <c r="H116" s="2">
        <f t="shared" si="5"/>
        <v>0</v>
      </c>
    </row>
    <row r="117" spans="1:8" x14ac:dyDescent="0.25">
      <c r="A117" s="7"/>
      <c r="B117" s="8">
        <f t="shared" si="3"/>
        <v>0</v>
      </c>
      <c r="C117" s="9">
        <v>103</v>
      </c>
      <c r="D117" s="9">
        <f t="shared" si="4"/>
        <v>0</v>
      </c>
      <c r="F117" s="2" t="b">
        <f>IF(Comparison!P107='Vendor 2'!$B$1,IFERROR(VLOOKUP(A117,Comparison!A:P,2,FALSE),"0"))</f>
        <v>0</v>
      </c>
      <c r="H117" s="2">
        <f t="shared" si="5"/>
        <v>0</v>
      </c>
    </row>
    <row r="118" spans="1:8" x14ac:dyDescent="0.25">
      <c r="A118" s="10"/>
      <c r="B118" s="8">
        <f t="shared" si="3"/>
        <v>0</v>
      </c>
      <c r="C118" s="9">
        <v>104</v>
      </c>
      <c r="D118" s="9">
        <f t="shared" si="4"/>
        <v>0</v>
      </c>
      <c r="F118" s="2" t="b">
        <f>IF(Comparison!P108='Vendor 2'!$B$1,IFERROR(VLOOKUP(A118,Comparison!A:P,2,FALSE),"0"))</f>
        <v>0</v>
      </c>
      <c r="H118" s="2">
        <f t="shared" si="5"/>
        <v>0</v>
      </c>
    </row>
    <row r="119" spans="1:8" x14ac:dyDescent="0.25">
      <c r="A119" s="7"/>
      <c r="B119" s="8">
        <f t="shared" si="3"/>
        <v>0</v>
      </c>
      <c r="C119" s="9">
        <v>105</v>
      </c>
      <c r="D119" s="9">
        <f t="shared" si="4"/>
        <v>0</v>
      </c>
      <c r="F119" s="2" t="b">
        <f>IF(Comparison!P109='Vendor 2'!$B$1,IFERROR(VLOOKUP(A119,Comparison!A:P,2,FALSE),"0"))</f>
        <v>0</v>
      </c>
      <c r="H119" s="2">
        <f t="shared" si="5"/>
        <v>0</v>
      </c>
    </row>
    <row r="120" spans="1:8" x14ac:dyDescent="0.25">
      <c r="A120" s="10"/>
      <c r="B120" s="8">
        <f t="shared" si="3"/>
        <v>0</v>
      </c>
      <c r="C120" s="9">
        <v>106</v>
      </c>
      <c r="D120" s="9">
        <f t="shared" si="4"/>
        <v>0</v>
      </c>
      <c r="F120" s="2" t="b">
        <f>IF(Comparison!P110='Vendor 2'!$B$1,IFERROR(VLOOKUP(A120,Comparison!A:P,2,FALSE),"0"))</f>
        <v>0</v>
      </c>
      <c r="H120" s="2">
        <f t="shared" si="5"/>
        <v>0</v>
      </c>
    </row>
    <row r="121" spans="1:8" x14ac:dyDescent="0.25">
      <c r="A121" s="7"/>
      <c r="B121" s="8">
        <f t="shared" si="3"/>
        <v>0</v>
      </c>
      <c r="C121" s="9">
        <v>107</v>
      </c>
      <c r="D121" s="9">
        <f t="shared" si="4"/>
        <v>0</v>
      </c>
      <c r="F121" s="2" t="b">
        <f>IF(Comparison!P111='Vendor 2'!$B$1,IFERROR(VLOOKUP(A121,Comparison!A:P,2,FALSE),"0"))</f>
        <v>0</v>
      </c>
      <c r="H121" s="2">
        <f t="shared" si="5"/>
        <v>0</v>
      </c>
    </row>
    <row r="122" spans="1:8" x14ac:dyDescent="0.25">
      <c r="A122" s="10"/>
      <c r="B122" s="8">
        <f t="shared" si="3"/>
        <v>0</v>
      </c>
      <c r="C122" s="9">
        <v>108</v>
      </c>
      <c r="D122" s="9">
        <f t="shared" si="4"/>
        <v>0</v>
      </c>
      <c r="F122" s="2" t="b">
        <f>IF(Comparison!P112='Vendor 2'!$B$1,IFERROR(VLOOKUP(A122,Comparison!A:P,2,FALSE),"0"))</f>
        <v>0</v>
      </c>
      <c r="H122" s="2">
        <f t="shared" si="5"/>
        <v>0</v>
      </c>
    </row>
    <row r="123" spans="1:8" x14ac:dyDescent="0.25">
      <c r="A123" s="7"/>
      <c r="B123" s="8">
        <f t="shared" si="3"/>
        <v>0</v>
      </c>
      <c r="C123" s="9">
        <v>109</v>
      </c>
      <c r="D123" s="9">
        <f t="shared" si="4"/>
        <v>0</v>
      </c>
      <c r="F123" s="2" t="b">
        <f>IF(Comparison!P113='Vendor 2'!$B$1,IFERROR(VLOOKUP(A123,Comparison!A:P,2,FALSE),"0"))</f>
        <v>0</v>
      </c>
      <c r="H123" s="2">
        <f t="shared" si="5"/>
        <v>0</v>
      </c>
    </row>
    <row r="124" spans="1:8" x14ac:dyDescent="0.25">
      <c r="A124" s="10"/>
      <c r="B124" s="8">
        <f t="shared" si="3"/>
        <v>0</v>
      </c>
      <c r="C124" s="9">
        <v>110</v>
      </c>
      <c r="D124" s="9">
        <f t="shared" si="4"/>
        <v>0</v>
      </c>
      <c r="F124" s="2" t="b">
        <f>IF(Comparison!P114='Vendor 2'!$B$1,IFERROR(VLOOKUP(A124,Comparison!A:P,2,FALSE),"0"))</f>
        <v>0</v>
      </c>
      <c r="H124" s="2">
        <f t="shared" si="5"/>
        <v>0</v>
      </c>
    </row>
    <row r="125" spans="1:8" ht="15.75" thickBot="1" x14ac:dyDescent="0.3">
      <c r="A125" s="11"/>
      <c r="B125" s="8">
        <f t="shared" si="3"/>
        <v>0</v>
      </c>
      <c r="C125" s="9">
        <v>111</v>
      </c>
      <c r="D125" s="9">
        <f t="shared" si="4"/>
        <v>0</v>
      </c>
      <c r="F125" s="2" t="b">
        <f>IF(Comparison!P115='Vendor 2'!$B$1,IFERROR(VLOOKUP(A125,Comparison!A:P,2,FALSE),"0"))</f>
        <v>0</v>
      </c>
      <c r="H125" s="2">
        <f t="shared" si="5"/>
        <v>0</v>
      </c>
    </row>
    <row r="126" spans="1:8" x14ac:dyDescent="0.25">
      <c r="A126" s="7"/>
      <c r="B126" s="8">
        <f t="shared" si="3"/>
        <v>0</v>
      </c>
      <c r="C126" s="9">
        <v>112</v>
      </c>
      <c r="D126" s="9">
        <f t="shared" si="4"/>
        <v>0</v>
      </c>
      <c r="F126" s="2" t="b">
        <f>IF(Comparison!P116='Vendor 2'!$B$1,IFERROR(VLOOKUP(A126,Comparison!A:P,2,FALSE),"0"))</f>
        <v>0</v>
      </c>
      <c r="H126" s="2">
        <f t="shared" si="5"/>
        <v>0</v>
      </c>
    </row>
    <row r="127" spans="1:8" x14ac:dyDescent="0.25">
      <c r="A127" s="10"/>
      <c r="B127" s="8">
        <f t="shared" si="3"/>
        <v>0</v>
      </c>
      <c r="C127" s="9">
        <v>113</v>
      </c>
      <c r="D127" s="9">
        <f t="shared" si="4"/>
        <v>0</v>
      </c>
      <c r="F127" s="2" t="b">
        <f>IF(Comparison!P117='Vendor 2'!$B$1,IFERROR(VLOOKUP(A127,Comparison!A:P,2,FALSE),"0"))</f>
        <v>0</v>
      </c>
      <c r="H127" s="2">
        <f t="shared" si="5"/>
        <v>0</v>
      </c>
    </row>
    <row r="128" spans="1:8" x14ac:dyDescent="0.25">
      <c r="A128" s="7"/>
      <c r="B128" s="8">
        <f t="shared" si="3"/>
        <v>0</v>
      </c>
      <c r="C128" s="9">
        <v>114</v>
      </c>
      <c r="D128" s="9">
        <f t="shared" si="4"/>
        <v>0</v>
      </c>
      <c r="F128" s="2" t="b">
        <f>IF(Comparison!P118='Vendor 2'!$B$1,IFERROR(VLOOKUP(A128,Comparison!A:P,2,FALSE),"0"))</f>
        <v>0</v>
      </c>
      <c r="H128" s="2">
        <f t="shared" si="5"/>
        <v>0</v>
      </c>
    </row>
    <row r="129" spans="1:8" x14ac:dyDescent="0.25">
      <c r="A129" s="10"/>
      <c r="B129" s="8">
        <f t="shared" si="3"/>
        <v>0</v>
      </c>
      <c r="C129" s="9">
        <v>115</v>
      </c>
      <c r="D129" s="9">
        <f t="shared" si="4"/>
        <v>0</v>
      </c>
      <c r="F129" s="2" t="b">
        <f>IF(Comparison!P119='Vendor 2'!$B$1,IFERROR(VLOOKUP(A129,Comparison!A:P,2,FALSE),"0"))</f>
        <v>0</v>
      </c>
      <c r="H129" s="2">
        <f t="shared" si="5"/>
        <v>0</v>
      </c>
    </row>
    <row r="130" spans="1:8" x14ac:dyDescent="0.25">
      <c r="A130" s="7"/>
      <c r="B130" s="8">
        <f t="shared" si="3"/>
        <v>0</v>
      </c>
      <c r="C130" s="9">
        <v>116</v>
      </c>
      <c r="D130" s="9">
        <f t="shared" si="4"/>
        <v>0</v>
      </c>
      <c r="F130" s="2" t="b">
        <f>IF(Comparison!P120='Vendor 2'!$B$1,IFERROR(VLOOKUP(A130,Comparison!A:P,2,FALSE),"0"))</f>
        <v>0</v>
      </c>
      <c r="H130" s="2">
        <f t="shared" si="5"/>
        <v>0</v>
      </c>
    </row>
    <row r="131" spans="1:8" x14ac:dyDescent="0.25">
      <c r="A131" s="10"/>
      <c r="B131" s="8">
        <f t="shared" si="3"/>
        <v>0</v>
      </c>
      <c r="C131" s="9">
        <v>117</v>
      </c>
      <c r="D131" s="9">
        <f t="shared" si="4"/>
        <v>0</v>
      </c>
      <c r="F131" s="2" t="b">
        <f>IF(Comparison!P121='Vendor 2'!$B$1,IFERROR(VLOOKUP(A131,Comparison!A:P,2,FALSE),"0"))</f>
        <v>0</v>
      </c>
      <c r="H131" s="2">
        <f t="shared" si="5"/>
        <v>0</v>
      </c>
    </row>
    <row r="132" spans="1:8" x14ac:dyDescent="0.25">
      <c r="A132" s="7"/>
      <c r="B132" s="8">
        <f t="shared" si="3"/>
        <v>0</v>
      </c>
      <c r="C132" s="9">
        <v>118</v>
      </c>
      <c r="D132" s="9">
        <f t="shared" si="4"/>
        <v>0</v>
      </c>
      <c r="F132" s="2" t="b">
        <f>IF(Comparison!P122='Vendor 2'!$B$1,IFERROR(VLOOKUP(A132,Comparison!A:P,2,FALSE),"0"))</f>
        <v>0</v>
      </c>
      <c r="H132" s="2">
        <f t="shared" si="5"/>
        <v>0</v>
      </c>
    </row>
    <row r="133" spans="1:8" x14ac:dyDescent="0.25">
      <c r="A133" s="10"/>
      <c r="B133" s="8">
        <f t="shared" si="3"/>
        <v>0</v>
      </c>
      <c r="C133" s="9">
        <v>119</v>
      </c>
      <c r="D133" s="9">
        <f t="shared" si="4"/>
        <v>0</v>
      </c>
      <c r="F133" s="2" t="b">
        <f>IF(Comparison!P123='Vendor 2'!$B$1,IFERROR(VLOOKUP(A133,Comparison!A:P,2,FALSE),"0"))</f>
        <v>0</v>
      </c>
      <c r="H133" s="2">
        <f t="shared" si="5"/>
        <v>0</v>
      </c>
    </row>
    <row r="134" spans="1:8" x14ac:dyDescent="0.25">
      <c r="A134" s="7"/>
      <c r="B134" s="8">
        <f t="shared" si="3"/>
        <v>0</v>
      </c>
      <c r="C134" s="9">
        <v>120</v>
      </c>
      <c r="D134" s="9">
        <f t="shared" si="4"/>
        <v>0</v>
      </c>
      <c r="F134" s="2" t="b">
        <f>IF(Comparison!P124='Vendor 2'!$B$1,IFERROR(VLOOKUP(A134,Comparison!A:P,2,FALSE),"0"))</f>
        <v>0</v>
      </c>
      <c r="H134" s="2">
        <f t="shared" si="5"/>
        <v>0</v>
      </c>
    </row>
    <row r="135" spans="1:8" x14ac:dyDescent="0.25">
      <c r="A135" s="10"/>
      <c r="B135" s="8">
        <f t="shared" si="3"/>
        <v>0</v>
      </c>
      <c r="C135" s="9">
        <v>121</v>
      </c>
      <c r="D135" s="9">
        <f t="shared" si="4"/>
        <v>0</v>
      </c>
      <c r="F135" s="2" t="b">
        <f>IF(Comparison!P125='Vendor 2'!$B$1,IFERROR(VLOOKUP(A135,Comparison!A:P,2,FALSE),"0"))</f>
        <v>0</v>
      </c>
      <c r="H135" s="2">
        <f t="shared" si="5"/>
        <v>0</v>
      </c>
    </row>
    <row r="136" spans="1:8" x14ac:dyDescent="0.25">
      <c r="A136" s="7"/>
      <c r="B136" s="8">
        <f t="shared" si="3"/>
        <v>0</v>
      </c>
      <c r="C136" s="9">
        <v>122</v>
      </c>
      <c r="D136" s="9">
        <f t="shared" si="4"/>
        <v>0</v>
      </c>
      <c r="F136" s="2" t="b">
        <f>IF(Comparison!P126='Vendor 2'!$B$1,IFERROR(VLOOKUP(A136,Comparison!A:P,2,FALSE),"0"))</f>
        <v>0</v>
      </c>
      <c r="H136" s="2">
        <f t="shared" si="5"/>
        <v>0</v>
      </c>
    </row>
    <row r="137" spans="1:8" x14ac:dyDescent="0.25">
      <c r="A137" s="10"/>
      <c r="B137" s="8">
        <f t="shared" si="3"/>
        <v>0</v>
      </c>
      <c r="C137" s="9">
        <v>123</v>
      </c>
      <c r="D137" s="9">
        <f t="shared" si="4"/>
        <v>0</v>
      </c>
      <c r="F137" s="2" t="b">
        <f>IF(Comparison!P127='Vendor 2'!$B$1,IFERROR(VLOOKUP(A137,Comparison!A:P,2,FALSE),"0"))</f>
        <v>0</v>
      </c>
      <c r="H137" s="2">
        <f t="shared" si="5"/>
        <v>0</v>
      </c>
    </row>
    <row r="138" spans="1:8" x14ac:dyDescent="0.25">
      <c r="A138" s="10"/>
      <c r="B138" s="8">
        <f t="shared" si="3"/>
        <v>0</v>
      </c>
      <c r="C138" s="9">
        <v>124</v>
      </c>
      <c r="D138" s="9">
        <f t="shared" si="4"/>
        <v>0</v>
      </c>
      <c r="F138" s="2" t="b">
        <f>IF(Comparison!P128='Vendor 2'!$B$1,IFERROR(VLOOKUP(A138,Comparison!A:P,2,FALSE),"0"))</f>
        <v>0</v>
      </c>
      <c r="H138" s="2">
        <f t="shared" si="5"/>
        <v>0</v>
      </c>
    </row>
    <row r="139" spans="1:8" x14ac:dyDescent="0.25">
      <c r="A139" s="7"/>
      <c r="B139" s="8">
        <f t="shared" si="3"/>
        <v>0</v>
      </c>
      <c r="C139" s="9">
        <v>125</v>
      </c>
      <c r="D139" s="9">
        <f t="shared" si="4"/>
        <v>0</v>
      </c>
      <c r="F139" s="2" t="b">
        <f>IF(Comparison!P129='Vendor 2'!$B$1,IFERROR(VLOOKUP(A139,Comparison!A:P,2,FALSE),"0"))</f>
        <v>0</v>
      </c>
      <c r="H139" s="2">
        <f t="shared" si="5"/>
        <v>0</v>
      </c>
    </row>
    <row r="140" spans="1:8" x14ac:dyDescent="0.25">
      <c r="A140" s="10"/>
      <c r="B140" s="8">
        <f t="shared" si="3"/>
        <v>0</v>
      </c>
      <c r="C140" s="9">
        <v>126</v>
      </c>
      <c r="D140" s="9">
        <f t="shared" si="4"/>
        <v>0</v>
      </c>
      <c r="F140" s="2" t="b">
        <f>IF(Comparison!P130='Vendor 2'!$B$1,IFERROR(VLOOKUP(A140,Comparison!A:P,2,FALSE),"0"))</f>
        <v>0</v>
      </c>
      <c r="H140" s="2">
        <f t="shared" si="5"/>
        <v>0</v>
      </c>
    </row>
    <row r="141" spans="1:8" x14ac:dyDescent="0.25">
      <c r="A141" s="7"/>
      <c r="B141" s="8">
        <f t="shared" si="3"/>
        <v>0</v>
      </c>
      <c r="C141" s="9">
        <v>127</v>
      </c>
      <c r="D141" s="9">
        <f t="shared" si="4"/>
        <v>0</v>
      </c>
      <c r="F141" s="2" t="b">
        <f>IF(Comparison!P131='Vendor 2'!$B$1,IFERROR(VLOOKUP(A141,Comparison!A:P,2,FALSE),"0"))</f>
        <v>0</v>
      </c>
      <c r="H141" s="2">
        <f t="shared" si="5"/>
        <v>0</v>
      </c>
    </row>
    <row r="142" spans="1:8" x14ac:dyDescent="0.25">
      <c r="A142" s="10"/>
      <c r="B142" s="8">
        <f t="shared" si="3"/>
        <v>0</v>
      </c>
      <c r="C142" s="9">
        <v>128</v>
      </c>
      <c r="D142" s="9">
        <f t="shared" si="4"/>
        <v>0</v>
      </c>
      <c r="F142" s="2" t="b">
        <f>IF(Comparison!P132='Vendor 2'!$B$1,IFERROR(VLOOKUP(A142,Comparison!A:P,2,FALSE),"0"))</f>
        <v>0</v>
      </c>
      <c r="H142" s="2">
        <f t="shared" si="5"/>
        <v>0</v>
      </c>
    </row>
    <row r="143" spans="1:8" x14ac:dyDescent="0.25">
      <c r="A143" s="7"/>
      <c r="B143" s="8">
        <f t="shared" ref="B143:B206" si="6">H143</f>
        <v>0</v>
      </c>
      <c r="C143" s="9">
        <v>129</v>
      </c>
      <c r="D143" s="9">
        <f t="shared" ref="D143:D182" si="7">B143*C143</f>
        <v>0</v>
      </c>
      <c r="F143" s="2" t="b">
        <f>IF(Comparison!P133='Vendor 2'!$B$1,IFERROR(VLOOKUP(A143,Comparison!A:P,2,FALSE),"0"))</f>
        <v>0</v>
      </c>
      <c r="H143" s="2">
        <f t="shared" ref="H143:H206" si="8">IF(F143=FALSE,0,F143)</f>
        <v>0</v>
      </c>
    </row>
    <row r="144" spans="1:8" x14ac:dyDescent="0.25">
      <c r="A144" s="10"/>
      <c r="B144" s="8">
        <f t="shared" si="6"/>
        <v>0</v>
      </c>
      <c r="C144" s="9">
        <v>130</v>
      </c>
      <c r="D144" s="9">
        <f t="shared" si="7"/>
        <v>0</v>
      </c>
      <c r="F144" s="2" t="b">
        <f>IF(Comparison!P134='Vendor 2'!$B$1,IFERROR(VLOOKUP(A144,Comparison!A:P,2,FALSE),"0"))</f>
        <v>0</v>
      </c>
      <c r="H144" s="2">
        <f t="shared" si="8"/>
        <v>0</v>
      </c>
    </row>
    <row r="145" spans="1:8" x14ac:dyDescent="0.25">
      <c r="A145" s="7"/>
      <c r="B145" s="8">
        <f t="shared" si="6"/>
        <v>0</v>
      </c>
      <c r="C145" s="9">
        <v>131</v>
      </c>
      <c r="D145" s="9">
        <f t="shared" si="7"/>
        <v>0</v>
      </c>
      <c r="F145" s="2" t="b">
        <f>IF(Comparison!P135='Vendor 2'!$B$1,IFERROR(VLOOKUP(A145,Comparison!A:P,2,FALSE),"0"))</f>
        <v>0</v>
      </c>
      <c r="H145" s="2">
        <f t="shared" si="8"/>
        <v>0</v>
      </c>
    </row>
    <row r="146" spans="1:8" x14ac:dyDescent="0.25">
      <c r="A146" s="10"/>
      <c r="B146" s="8">
        <f t="shared" si="6"/>
        <v>0</v>
      </c>
      <c r="C146" s="9">
        <v>132</v>
      </c>
      <c r="D146" s="9">
        <f t="shared" si="7"/>
        <v>0</v>
      </c>
      <c r="F146" s="2" t="b">
        <f>IF(Comparison!P136='Vendor 2'!$B$1,IFERROR(VLOOKUP(A146,Comparison!A:P,2,FALSE),"0"))</f>
        <v>0</v>
      </c>
      <c r="H146" s="2">
        <f t="shared" si="8"/>
        <v>0</v>
      </c>
    </row>
    <row r="147" spans="1:8" ht="15.75" thickBot="1" x14ac:dyDescent="0.3">
      <c r="A147" s="11"/>
      <c r="B147" s="8">
        <f t="shared" si="6"/>
        <v>0</v>
      </c>
      <c r="C147" s="9">
        <v>133</v>
      </c>
      <c r="D147" s="9">
        <f t="shared" si="7"/>
        <v>0</v>
      </c>
      <c r="F147" s="2" t="b">
        <f>IF(Comparison!P137='Vendor 2'!$B$1,IFERROR(VLOOKUP(A147,Comparison!A:P,2,FALSE),"0"))</f>
        <v>0</v>
      </c>
      <c r="H147" s="2">
        <f t="shared" si="8"/>
        <v>0</v>
      </c>
    </row>
    <row r="148" spans="1:8" x14ac:dyDescent="0.25">
      <c r="A148" s="7"/>
      <c r="B148" s="8">
        <f t="shared" si="6"/>
        <v>0</v>
      </c>
      <c r="C148" s="9">
        <v>134</v>
      </c>
      <c r="D148" s="9">
        <f t="shared" si="7"/>
        <v>0</v>
      </c>
      <c r="F148" s="2" t="b">
        <f>IF(Comparison!P138='Vendor 2'!$B$1,IFERROR(VLOOKUP(A148,Comparison!A:P,2,FALSE),"0"))</f>
        <v>0</v>
      </c>
      <c r="H148" s="2">
        <f t="shared" si="8"/>
        <v>0</v>
      </c>
    </row>
    <row r="149" spans="1:8" x14ac:dyDescent="0.25">
      <c r="A149" s="10"/>
      <c r="B149" s="8">
        <f t="shared" si="6"/>
        <v>0</v>
      </c>
      <c r="C149" s="9">
        <v>135</v>
      </c>
      <c r="D149" s="9">
        <f t="shared" si="7"/>
        <v>0</v>
      </c>
      <c r="F149" s="2" t="b">
        <f>IF(Comparison!P139='Vendor 2'!$B$1,IFERROR(VLOOKUP(A149,Comparison!A:P,2,FALSE),"0"))</f>
        <v>0</v>
      </c>
      <c r="H149" s="2">
        <f t="shared" si="8"/>
        <v>0</v>
      </c>
    </row>
    <row r="150" spans="1:8" x14ac:dyDescent="0.25">
      <c r="A150" s="7"/>
      <c r="B150" s="8">
        <f t="shared" si="6"/>
        <v>0</v>
      </c>
      <c r="C150" s="9">
        <v>136</v>
      </c>
      <c r="D150" s="9">
        <f t="shared" si="7"/>
        <v>0</v>
      </c>
      <c r="F150" s="2" t="b">
        <f>IF(Comparison!P140='Vendor 2'!$B$1,IFERROR(VLOOKUP(A150,Comparison!A:P,2,FALSE),"0"))</f>
        <v>0</v>
      </c>
      <c r="H150" s="2">
        <f t="shared" si="8"/>
        <v>0</v>
      </c>
    </row>
    <row r="151" spans="1:8" x14ac:dyDescent="0.25">
      <c r="A151" s="10"/>
      <c r="B151" s="8">
        <f t="shared" si="6"/>
        <v>0</v>
      </c>
      <c r="C151" s="9">
        <v>137</v>
      </c>
      <c r="D151" s="9">
        <f t="shared" si="7"/>
        <v>0</v>
      </c>
      <c r="F151" s="2" t="b">
        <f>IF(Comparison!P141='Vendor 2'!$B$1,IFERROR(VLOOKUP(A151,Comparison!A:P,2,FALSE),"0"))</f>
        <v>0</v>
      </c>
      <c r="H151" s="2">
        <f t="shared" si="8"/>
        <v>0</v>
      </c>
    </row>
    <row r="152" spans="1:8" x14ac:dyDescent="0.25">
      <c r="A152" s="7"/>
      <c r="B152" s="8">
        <f t="shared" si="6"/>
        <v>0</v>
      </c>
      <c r="C152" s="9">
        <v>138</v>
      </c>
      <c r="D152" s="9">
        <f t="shared" si="7"/>
        <v>0</v>
      </c>
      <c r="F152" s="2" t="b">
        <f>IF(Comparison!P142='Vendor 2'!$B$1,IFERROR(VLOOKUP(A152,Comparison!A:P,2,FALSE),"0"))</f>
        <v>0</v>
      </c>
      <c r="H152" s="2">
        <f t="shared" si="8"/>
        <v>0</v>
      </c>
    </row>
    <row r="153" spans="1:8" x14ac:dyDescent="0.25">
      <c r="A153" s="10"/>
      <c r="B153" s="8">
        <f t="shared" si="6"/>
        <v>0</v>
      </c>
      <c r="C153" s="9">
        <v>139</v>
      </c>
      <c r="D153" s="9">
        <f t="shared" si="7"/>
        <v>0</v>
      </c>
      <c r="F153" s="2" t="b">
        <f>IF(Comparison!P143='Vendor 2'!$B$1,IFERROR(VLOOKUP(A153,Comparison!A:P,2,FALSE),"0"))</f>
        <v>0</v>
      </c>
      <c r="H153" s="2">
        <f t="shared" si="8"/>
        <v>0</v>
      </c>
    </row>
    <row r="154" spans="1:8" x14ac:dyDescent="0.25">
      <c r="A154" s="7"/>
      <c r="B154" s="8">
        <f t="shared" si="6"/>
        <v>0</v>
      </c>
      <c r="C154" s="9">
        <v>140</v>
      </c>
      <c r="D154" s="9">
        <f t="shared" si="7"/>
        <v>0</v>
      </c>
      <c r="F154" s="2" t="b">
        <f>IF(Comparison!P144='Vendor 2'!$B$1,IFERROR(VLOOKUP(A154,Comparison!A:P,2,FALSE),"0"))</f>
        <v>0</v>
      </c>
      <c r="H154" s="2">
        <f t="shared" si="8"/>
        <v>0</v>
      </c>
    </row>
    <row r="155" spans="1:8" x14ac:dyDescent="0.25">
      <c r="A155" s="10"/>
      <c r="B155" s="8">
        <f t="shared" si="6"/>
        <v>0</v>
      </c>
      <c r="C155" s="9">
        <v>141</v>
      </c>
      <c r="D155" s="9">
        <f t="shared" si="7"/>
        <v>0</v>
      </c>
      <c r="F155" s="2" t="b">
        <f>IF(Comparison!P145='Vendor 2'!$B$1,IFERROR(VLOOKUP(A155,Comparison!A:P,2,FALSE),"0"))</f>
        <v>0</v>
      </c>
      <c r="H155" s="2">
        <f t="shared" si="8"/>
        <v>0</v>
      </c>
    </row>
    <row r="156" spans="1:8" x14ac:dyDescent="0.25">
      <c r="A156" s="7"/>
      <c r="B156" s="8">
        <f t="shared" si="6"/>
        <v>0</v>
      </c>
      <c r="C156" s="9">
        <v>142</v>
      </c>
      <c r="D156" s="9">
        <f t="shared" si="7"/>
        <v>0</v>
      </c>
      <c r="F156" s="2" t="b">
        <f>IF(Comparison!P146='Vendor 2'!$B$1,IFERROR(VLOOKUP(A156,Comparison!A:P,2,FALSE),"0"))</f>
        <v>0</v>
      </c>
      <c r="H156" s="2">
        <f t="shared" si="8"/>
        <v>0</v>
      </c>
    </row>
    <row r="157" spans="1:8" x14ac:dyDescent="0.25">
      <c r="A157" s="10"/>
      <c r="B157" s="8">
        <f t="shared" si="6"/>
        <v>0</v>
      </c>
      <c r="C157" s="9">
        <v>143</v>
      </c>
      <c r="D157" s="9">
        <f t="shared" si="7"/>
        <v>0</v>
      </c>
      <c r="F157" s="2" t="b">
        <f>IF(Comparison!P147='Vendor 2'!$B$1,IFERROR(VLOOKUP(A157,Comparison!A:P,2,FALSE),"0"))</f>
        <v>0</v>
      </c>
      <c r="H157" s="2">
        <f t="shared" si="8"/>
        <v>0</v>
      </c>
    </row>
    <row r="158" spans="1:8" x14ac:dyDescent="0.25">
      <c r="A158" s="7"/>
      <c r="B158" s="8">
        <f t="shared" si="6"/>
        <v>0</v>
      </c>
      <c r="C158" s="9">
        <v>144</v>
      </c>
      <c r="D158" s="9">
        <f t="shared" si="7"/>
        <v>0</v>
      </c>
      <c r="F158" s="2" t="b">
        <f>IF(Comparison!P148='Vendor 2'!$B$1,IFERROR(VLOOKUP(A158,Comparison!A:P,2,FALSE),"0"))</f>
        <v>0</v>
      </c>
      <c r="H158" s="2">
        <f t="shared" si="8"/>
        <v>0</v>
      </c>
    </row>
    <row r="159" spans="1:8" x14ac:dyDescent="0.25">
      <c r="A159" s="10"/>
      <c r="B159" s="8">
        <f t="shared" si="6"/>
        <v>0</v>
      </c>
      <c r="C159" s="9">
        <v>145</v>
      </c>
      <c r="D159" s="9">
        <f t="shared" si="7"/>
        <v>0</v>
      </c>
      <c r="F159" s="2" t="b">
        <f>IF(Comparison!P149='Vendor 2'!$B$1,IFERROR(VLOOKUP(A159,Comparison!A:P,2,FALSE),"0"))</f>
        <v>0</v>
      </c>
      <c r="H159" s="2">
        <f t="shared" si="8"/>
        <v>0</v>
      </c>
    </row>
    <row r="160" spans="1:8" x14ac:dyDescent="0.25">
      <c r="A160" s="10"/>
      <c r="B160" s="8">
        <f t="shared" si="6"/>
        <v>0</v>
      </c>
      <c r="C160" s="9">
        <v>146</v>
      </c>
      <c r="D160" s="9">
        <f t="shared" si="7"/>
        <v>0</v>
      </c>
      <c r="F160" s="2" t="b">
        <f>IF(Comparison!P150='Vendor 2'!$B$1,IFERROR(VLOOKUP(A160,Comparison!A:P,2,FALSE),"0"))</f>
        <v>0</v>
      </c>
      <c r="H160" s="2">
        <f t="shared" si="8"/>
        <v>0</v>
      </c>
    </row>
    <row r="161" spans="1:8" x14ac:dyDescent="0.25">
      <c r="A161" s="7"/>
      <c r="B161" s="8">
        <f t="shared" si="6"/>
        <v>0</v>
      </c>
      <c r="C161" s="9">
        <v>147</v>
      </c>
      <c r="D161" s="9">
        <f t="shared" si="7"/>
        <v>0</v>
      </c>
      <c r="F161" s="2" t="b">
        <f>IF(Comparison!P151='Vendor 2'!$B$1,IFERROR(VLOOKUP(A161,Comparison!A:P,2,FALSE),"0"))</f>
        <v>0</v>
      </c>
      <c r="H161" s="2">
        <f t="shared" si="8"/>
        <v>0</v>
      </c>
    </row>
    <row r="162" spans="1:8" x14ac:dyDescent="0.25">
      <c r="A162" s="10"/>
      <c r="B162" s="8">
        <f t="shared" si="6"/>
        <v>0</v>
      </c>
      <c r="C162" s="9">
        <v>148</v>
      </c>
      <c r="D162" s="9">
        <f t="shared" si="7"/>
        <v>0</v>
      </c>
      <c r="F162" s="2" t="b">
        <f>IF(Comparison!P152='Vendor 2'!$B$1,IFERROR(VLOOKUP(A162,Comparison!A:P,2,FALSE),"0"))</f>
        <v>0</v>
      </c>
      <c r="H162" s="2">
        <f t="shared" si="8"/>
        <v>0</v>
      </c>
    </row>
    <row r="163" spans="1:8" x14ac:dyDescent="0.25">
      <c r="A163" s="7"/>
      <c r="B163" s="8">
        <f t="shared" si="6"/>
        <v>0</v>
      </c>
      <c r="C163" s="9">
        <v>149</v>
      </c>
      <c r="D163" s="9">
        <f t="shared" si="7"/>
        <v>0</v>
      </c>
      <c r="F163" s="2" t="b">
        <f>IF(Comparison!P153='Vendor 2'!$B$1,IFERROR(VLOOKUP(A163,Comparison!A:P,2,FALSE),"0"))</f>
        <v>0</v>
      </c>
      <c r="H163" s="2">
        <f t="shared" si="8"/>
        <v>0</v>
      </c>
    </row>
    <row r="164" spans="1:8" x14ac:dyDescent="0.25">
      <c r="A164" s="10"/>
      <c r="B164" s="8">
        <f t="shared" si="6"/>
        <v>0</v>
      </c>
      <c r="C164" s="9">
        <v>150</v>
      </c>
      <c r="D164" s="9">
        <f t="shared" si="7"/>
        <v>0</v>
      </c>
      <c r="F164" s="2" t="b">
        <f>IF(Comparison!P154='Vendor 2'!$B$1,IFERROR(VLOOKUP(A164,Comparison!A:P,2,FALSE),"0"))</f>
        <v>0</v>
      </c>
      <c r="H164" s="2">
        <f t="shared" si="8"/>
        <v>0</v>
      </c>
    </row>
    <row r="165" spans="1:8" x14ac:dyDescent="0.25">
      <c r="A165" s="7"/>
      <c r="B165" s="8">
        <f t="shared" si="6"/>
        <v>0</v>
      </c>
      <c r="C165" s="9">
        <v>151</v>
      </c>
      <c r="D165" s="9">
        <f t="shared" si="7"/>
        <v>0</v>
      </c>
      <c r="F165" s="2" t="b">
        <f>IF(Comparison!P155='Vendor 2'!$B$1,IFERROR(VLOOKUP(A165,Comparison!A:P,2,FALSE),"0"))</f>
        <v>0</v>
      </c>
      <c r="H165" s="2">
        <f t="shared" si="8"/>
        <v>0</v>
      </c>
    </row>
    <row r="166" spans="1:8" x14ac:dyDescent="0.25">
      <c r="A166" s="10"/>
      <c r="B166" s="8">
        <f t="shared" si="6"/>
        <v>0</v>
      </c>
      <c r="C166" s="9">
        <v>152</v>
      </c>
      <c r="D166" s="9">
        <f t="shared" si="7"/>
        <v>0</v>
      </c>
      <c r="F166" s="2" t="b">
        <f>IF(Comparison!P156='Vendor 2'!$B$1,IFERROR(VLOOKUP(A166,Comparison!A:P,2,FALSE),"0"))</f>
        <v>0</v>
      </c>
      <c r="H166" s="2">
        <f t="shared" si="8"/>
        <v>0</v>
      </c>
    </row>
    <row r="167" spans="1:8" x14ac:dyDescent="0.25">
      <c r="A167" s="7"/>
      <c r="B167" s="8">
        <f t="shared" si="6"/>
        <v>0</v>
      </c>
      <c r="C167" s="9">
        <v>153</v>
      </c>
      <c r="D167" s="9">
        <f t="shared" si="7"/>
        <v>0</v>
      </c>
      <c r="F167" s="2" t="b">
        <f>IF(Comparison!P157='Vendor 2'!$B$1,IFERROR(VLOOKUP(A167,Comparison!A:P,2,FALSE),"0"))</f>
        <v>0</v>
      </c>
      <c r="H167" s="2">
        <f t="shared" si="8"/>
        <v>0</v>
      </c>
    </row>
    <row r="168" spans="1:8" x14ac:dyDescent="0.25">
      <c r="A168" s="10"/>
      <c r="B168" s="8">
        <f t="shared" si="6"/>
        <v>0</v>
      </c>
      <c r="C168" s="9">
        <v>154</v>
      </c>
      <c r="D168" s="9">
        <f t="shared" si="7"/>
        <v>0</v>
      </c>
      <c r="F168" s="2" t="b">
        <f>IF(Comparison!P158='Vendor 2'!$B$1,IFERROR(VLOOKUP(A168,Comparison!A:P,2,FALSE),"0"))</f>
        <v>0</v>
      </c>
      <c r="H168" s="2">
        <f t="shared" si="8"/>
        <v>0</v>
      </c>
    </row>
    <row r="169" spans="1:8" ht="15.75" thickBot="1" x14ac:dyDescent="0.3">
      <c r="A169" s="11"/>
      <c r="B169" s="8">
        <f t="shared" si="6"/>
        <v>0</v>
      </c>
      <c r="C169" s="9">
        <v>155</v>
      </c>
      <c r="D169" s="9">
        <f t="shared" si="7"/>
        <v>0</v>
      </c>
      <c r="F169" s="2" t="b">
        <f>IF(Comparison!P159='Vendor 2'!$B$1,IFERROR(VLOOKUP(A169,Comparison!A:P,2,FALSE),"0"))</f>
        <v>0</v>
      </c>
      <c r="H169" s="2">
        <f t="shared" si="8"/>
        <v>0</v>
      </c>
    </row>
    <row r="170" spans="1:8" x14ac:dyDescent="0.25">
      <c r="A170" s="7"/>
      <c r="B170" s="8">
        <f t="shared" si="6"/>
        <v>0</v>
      </c>
      <c r="C170" s="9">
        <v>156</v>
      </c>
      <c r="D170" s="9">
        <f t="shared" si="7"/>
        <v>0</v>
      </c>
      <c r="F170" s="2" t="b">
        <f>IF(Comparison!P160='Vendor 2'!$B$1,IFERROR(VLOOKUP(A170,Comparison!A:P,2,FALSE),"0"))</f>
        <v>0</v>
      </c>
      <c r="H170" s="2">
        <f t="shared" si="8"/>
        <v>0</v>
      </c>
    </row>
    <row r="171" spans="1:8" x14ac:dyDescent="0.25">
      <c r="A171" s="10"/>
      <c r="B171" s="8">
        <f t="shared" si="6"/>
        <v>0</v>
      </c>
      <c r="C171" s="9">
        <v>157</v>
      </c>
      <c r="D171" s="9">
        <f t="shared" si="7"/>
        <v>0</v>
      </c>
      <c r="F171" s="2" t="b">
        <f>IF(Comparison!P161='Vendor 2'!$B$1,IFERROR(VLOOKUP(A171,Comparison!A:P,2,FALSE),"0"))</f>
        <v>0</v>
      </c>
      <c r="H171" s="2">
        <f t="shared" si="8"/>
        <v>0</v>
      </c>
    </row>
    <row r="172" spans="1:8" x14ac:dyDescent="0.25">
      <c r="A172" s="7"/>
      <c r="B172" s="8">
        <f t="shared" si="6"/>
        <v>0</v>
      </c>
      <c r="C172" s="9">
        <v>158</v>
      </c>
      <c r="D172" s="9">
        <f t="shared" si="7"/>
        <v>0</v>
      </c>
      <c r="F172" s="2" t="b">
        <f>IF(Comparison!P162='Vendor 2'!$B$1,IFERROR(VLOOKUP(A172,Comparison!A:P,2,FALSE),"0"))</f>
        <v>0</v>
      </c>
      <c r="H172" s="2">
        <f t="shared" si="8"/>
        <v>0</v>
      </c>
    </row>
    <row r="173" spans="1:8" x14ac:dyDescent="0.25">
      <c r="A173" s="10"/>
      <c r="B173" s="8">
        <f t="shared" si="6"/>
        <v>0</v>
      </c>
      <c r="C173" s="9">
        <v>159</v>
      </c>
      <c r="D173" s="9">
        <f t="shared" si="7"/>
        <v>0</v>
      </c>
      <c r="F173" s="2" t="b">
        <f>IF(Comparison!P163='Vendor 2'!$B$1,IFERROR(VLOOKUP(A173,Comparison!A:P,2,FALSE),"0"))</f>
        <v>0</v>
      </c>
      <c r="H173" s="2">
        <f t="shared" si="8"/>
        <v>0</v>
      </c>
    </row>
    <row r="174" spans="1:8" x14ac:dyDescent="0.25">
      <c r="A174" s="7"/>
      <c r="B174" s="8">
        <f t="shared" si="6"/>
        <v>0</v>
      </c>
      <c r="C174" s="9">
        <v>160</v>
      </c>
      <c r="D174" s="9">
        <f t="shared" si="7"/>
        <v>0</v>
      </c>
      <c r="F174" s="2" t="b">
        <f>IF(Comparison!P164='Vendor 2'!$B$1,IFERROR(VLOOKUP(A174,Comparison!A:P,2,FALSE),"0"))</f>
        <v>0</v>
      </c>
      <c r="H174" s="2">
        <f t="shared" si="8"/>
        <v>0</v>
      </c>
    </row>
    <row r="175" spans="1:8" x14ac:dyDescent="0.25">
      <c r="A175" s="10"/>
      <c r="B175" s="8">
        <f t="shared" si="6"/>
        <v>0</v>
      </c>
      <c r="C175" s="9">
        <v>161</v>
      </c>
      <c r="D175" s="9">
        <f t="shared" si="7"/>
        <v>0</v>
      </c>
      <c r="F175" s="2" t="b">
        <f>IF(Comparison!P165='Vendor 2'!$B$1,IFERROR(VLOOKUP(A175,Comparison!A:P,2,FALSE),"0"))</f>
        <v>0</v>
      </c>
      <c r="H175" s="2">
        <f t="shared" si="8"/>
        <v>0</v>
      </c>
    </row>
    <row r="176" spans="1:8" x14ac:dyDescent="0.25">
      <c r="A176" s="7"/>
      <c r="B176" s="8">
        <f t="shared" si="6"/>
        <v>0</v>
      </c>
      <c r="C176" s="9">
        <v>162</v>
      </c>
      <c r="D176" s="9">
        <f t="shared" si="7"/>
        <v>0</v>
      </c>
      <c r="F176" s="2" t="b">
        <f>IF(Comparison!P166='Vendor 2'!$B$1,IFERROR(VLOOKUP(A176,Comparison!A:P,2,FALSE),"0"))</f>
        <v>0</v>
      </c>
      <c r="H176" s="2">
        <f t="shared" si="8"/>
        <v>0</v>
      </c>
    </row>
    <row r="177" spans="1:8" x14ac:dyDescent="0.25">
      <c r="A177" s="10"/>
      <c r="B177" s="8">
        <f t="shared" si="6"/>
        <v>0</v>
      </c>
      <c r="C177" s="9">
        <v>163</v>
      </c>
      <c r="D177" s="9">
        <f t="shared" si="7"/>
        <v>0</v>
      </c>
      <c r="F177" s="2" t="b">
        <f>IF(Comparison!P167='Vendor 2'!$B$1,IFERROR(VLOOKUP(A177,Comparison!A:P,2,FALSE),"0"))</f>
        <v>0</v>
      </c>
      <c r="H177" s="2">
        <f t="shared" si="8"/>
        <v>0</v>
      </c>
    </row>
    <row r="178" spans="1:8" x14ac:dyDescent="0.25">
      <c r="A178" s="7"/>
      <c r="B178" s="8">
        <f t="shared" si="6"/>
        <v>0</v>
      </c>
      <c r="C178" s="9">
        <v>164</v>
      </c>
      <c r="D178" s="9">
        <f t="shared" si="7"/>
        <v>0</v>
      </c>
      <c r="F178" s="2" t="b">
        <f>IF(Comparison!P168='Vendor 2'!$B$1,IFERROR(VLOOKUP(A178,Comparison!A:P,2,FALSE),"0"))</f>
        <v>0</v>
      </c>
      <c r="H178" s="2">
        <f t="shared" si="8"/>
        <v>0</v>
      </c>
    </row>
    <row r="179" spans="1:8" x14ac:dyDescent="0.25">
      <c r="A179" s="10"/>
      <c r="B179" s="8">
        <f t="shared" si="6"/>
        <v>0</v>
      </c>
      <c r="C179" s="9">
        <v>165</v>
      </c>
      <c r="D179" s="9">
        <f t="shared" si="7"/>
        <v>0</v>
      </c>
      <c r="F179" s="2" t="b">
        <f>IF(Comparison!P169='Vendor 2'!$B$1,IFERROR(VLOOKUP(A179,Comparison!A:P,2,FALSE),"0"))</f>
        <v>0</v>
      </c>
      <c r="H179" s="2">
        <f t="shared" si="8"/>
        <v>0</v>
      </c>
    </row>
    <row r="180" spans="1:8" x14ac:dyDescent="0.25">
      <c r="A180" s="7"/>
      <c r="B180" s="8">
        <f t="shared" si="6"/>
        <v>0</v>
      </c>
      <c r="C180" s="9">
        <v>166</v>
      </c>
      <c r="D180" s="9">
        <f t="shared" si="7"/>
        <v>0</v>
      </c>
      <c r="F180" s="2" t="b">
        <f>IF(Comparison!P170='Vendor 2'!$B$1,IFERROR(VLOOKUP(A180,Comparison!A:P,2,FALSE),"0"))</f>
        <v>0</v>
      </c>
      <c r="H180" s="2">
        <f t="shared" si="8"/>
        <v>0</v>
      </c>
    </row>
    <row r="181" spans="1:8" x14ac:dyDescent="0.25">
      <c r="A181" s="10"/>
      <c r="B181" s="8">
        <f t="shared" si="6"/>
        <v>0</v>
      </c>
      <c r="C181" s="9">
        <v>167</v>
      </c>
      <c r="D181" s="9">
        <f t="shared" si="7"/>
        <v>0</v>
      </c>
      <c r="F181" s="2" t="b">
        <f>IF(Comparison!P171='Vendor 2'!$B$1,IFERROR(VLOOKUP(A181,Comparison!A:P,2,FALSE),"0"))</f>
        <v>0</v>
      </c>
      <c r="H181" s="2">
        <f t="shared" si="8"/>
        <v>0</v>
      </c>
    </row>
    <row r="182" spans="1:8" ht="15.75" thickBot="1" x14ac:dyDescent="0.3">
      <c r="A182" s="11"/>
      <c r="B182" s="8">
        <f t="shared" si="6"/>
        <v>0</v>
      </c>
      <c r="C182" s="9">
        <v>168</v>
      </c>
      <c r="D182" s="9">
        <f t="shared" si="7"/>
        <v>0</v>
      </c>
      <c r="F182" s="2" t="b">
        <f>IF(Comparison!P172='Vendor 2'!$B$1,IFERROR(VLOOKUP(A182,Comparison!A:P,2,FALSE),"0"))</f>
        <v>0</v>
      </c>
      <c r="H182" s="2">
        <f t="shared" si="8"/>
        <v>0</v>
      </c>
    </row>
    <row r="183" spans="1:8" ht="15.75" thickBot="1" x14ac:dyDescent="0.3">
      <c r="A183" s="11"/>
      <c r="B183" s="8" t="str">
        <f t="shared" si="6"/>
        <v>0</v>
      </c>
      <c r="C183" s="9">
        <v>169</v>
      </c>
      <c r="D183" s="9">
        <f t="shared" ref="D183:D208" si="9">B183*C183</f>
        <v>0</v>
      </c>
      <c r="F183" s="2" t="str">
        <f>IF(Comparison!P173='Vendor 2'!$B$1,IFERROR(VLOOKUP(A183,Comparison!A:P,2,FALSE),"0"))</f>
        <v>0</v>
      </c>
      <c r="H183" s="2" t="str">
        <f t="shared" si="8"/>
        <v>0</v>
      </c>
    </row>
    <row r="184" spans="1:8" ht="15.75" thickBot="1" x14ac:dyDescent="0.3">
      <c r="A184" s="11"/>
      <c r="B184" s="8" t="str">
        <f t="shared" si="6"/>
        <v>0</v>
      </c>
      <c r="C184" s="9">
        <v>170</v>
      </c>
      <c r="D184" s="9">
        <f t="shared" si="9"/>
        <v>0</v>
      </c>
      <c r="F184" s="2" t="str">
        <f>IF(Comparison!P174='Vendor 2'!$B$1,IFERROR(VLOOKUP(A184,Comparison!A:P,2,FALSE),"0"))</f>
        <v>0</v>
      </c>
      <c r="H184" s="2" t="str">
        <f t="shared" si="8"/>
        <v>0</v>
      </c>
    </row>
    <row r="185" spans="1:8" ht="15.75" thickBot="1" x14ac:dyDescent="0.3">
      <c r="A185" s="11"/>
      <c r="B185" s="8" t="str">
        <f t="shared" si="6"/>
        <v>0</v>
      </c>
      <c r="C185" s="9">
        <v>171</v>
      </c>
      <c r="D185" s="9">
        <f t="shared" si="9"/>
        <v>0</v>
      </c>
      <c r="F185" s="2" t="str">
        <f>IF(Comparison!P175='Vendor 2'!$B$1,IFERROR(VLOOKUP(A185,Comparison!A:P,2,FALSE),"0"))</f>
        <v>0</v>
      </c>
      <c r="H185" s="2" t="str">
        <f t="shared" si="8"/>
        <v>0</v>
      </c>
    </row>
    <row r="186" spans="1:8" ht="15.75" thickBot="1" x14ac:dyDescent="0.3">
      <c r="A186" s="11"/>
      <c r="B186" s="8" t="str">
        <f t="shared" si="6"/>
        <v>0</v>
      </c>
      <c r="C186" s="9">
        <v>172</v>
      </c>
      <c r="D186" s="9">
        <f t="shared" si="9"/>
        <v>0</v>
      </c>
      <c r="F186" s="2" t="str">
        <f>IF(Comparison!P176='Vendor 2'!$B$1,IFERROR(VLOOKUP(A186,Comparison!A:P,2,FALSE),"0"))</f>
        <v>0</v>
      </c>
      <c r="H186" s="2" t="str">
        <f t="shared" si="8"/>
        <v>0</v>
      </c>
    </row>
    <row r="187" spans="1:8" ht="15.75" thickBot="1" x14ac:dyDescent="0.3">
      <c r="A187" s="11"/>
      <c r="B187" s="8" t="str">
        <f t="shared" si="6"/>
        <v>0</v>
      </c>
      <c r="C187" s="9">
        <v>173</v>
      </c>
      <c r="D187" s="9">
        <f t="shared" si="9"/>
        <v>0</v>
      </c>
      <c r="F187" s="2" t="str">
        <f>IF(Comparison!P177='Vendor 2'!$B$1,IFERROR(VLOOKUP(A187,Comparison!A:P,2,FALSE),"0"))</f>
        <v>0</v>
      </c>
      <c r="H187" s="2" t="str">
        <f t="shared" si="8"/>
        <v>0</v>
      </c>
    </row>
    <row r="188" spans="1:8" ht="15.75" thickBot="1" x14ac:dyDescent="0.3">
      <c r="A188" s="11"/>
      <c r="B188" s="8" t="str">
        <f t="shared" si="6"/>
        <v>0</v>
      </c>
      <c r="C188" s="9">
        <v>174</v>
      </c>
      <c r="D188" s="9">
        <f t="shared" si="9"/>
        <v>0</v>
      </c>
      <c r="F188" s="2" t="str">
        <f>IF(Comparison!P178='Vendor 2'!$B$1,IFERROR(VLOOKUP(A188,Comparison!A:P,2,FALSE),"0"))</f>
        <v>0</v>
      </c>
      <c r="H188" s="2" t="str">
        <f t="shared" si="8"/>
        <v>0</v>
      </c>
    </row>
    <row r="189" spans="1:8" ht="15.75" thickBot="1" x14ac:dyDescent="0.3">
      <c r="A189" s="11"/>
      <c r="B189" s="8" t="str">
        <f t="shared" si="6"/>
        <v>0</v>
      </c>
      <c r="C189" s="9">
        <v>175</v>
      </c>
      <c r="D189" s="9">
        <f t="shared" si="9"/>
        <v>0</v>
      </c>
      <c r="F189" s="2" t="str">
        <f>IF(Comparison!P179='Vendor 2'!$B$1,IFERROR(VLOOKUP(A189,Comparison!A:P,2,FALSE),"0"))</f>
        <v>0</v>
      </c>
      <c r="H189" s="2" t="str">
        <f t="shared" si="8"/>
        <v>0</v>
      </c>
    </row>
    <row r="190" spans="1:8" ht="15.75" thickBot="1" x14ac:dyDescent="0.3">
      <c r="A190" s="11"/>
      <c r="B190" s="8" t="str">
        <f t="shared" si="6"/>
        <v>0</v>
      </c>
      <c r="C190" s="9">
        <v>176</v>
      </c>
      <c r="D190" s="9">
        <f t="shared" si="9"/>
        <v>0</v>
      </c>
      <c r="F190" s="2" t="str">
        <f>IF(Comparison!P180='Vendor 2'!$B$1,IFERROR(VLOOKUP(A190,Comparison!A:P,2,FALSE),"0"))</f>
        <v>0</v>
      </c>
      <c r="H190" s="2" t="str">
        <f t="shared" si="8"/>
        <v>0</v>
      </c>
    </row>
    <row r="191" spans="1:8" ht="15.75" thickBot="1" x14ac:dyDescent="0.3">
      <c r="A191" s="11"/>
      <c r="B191" s="8" t="str">
        <f t="shared" si="6"/>
        <v>0</v>
      </c>
      <c r="C191" s="9">
        <v>177</v>
      </c>
      <c r="D191" s="9">
        <f t="shared" si="9"/>
        <v>0</v>
      </c>
      <c r="F191" s="2" t="str">
        <f>IF(Comparison!P181='Vendor 2'!$B$1,IFERROR(VLOOKUP(A191,Comparison!A:P,2,FALSE),"0"))</f>
        <v>0</v>
      </c>
      <c r="H191" s="2" t="str">
        <f t="shared" si="8"/>
        <v>0</v>
      </c>
    </row>
    <row r="192" spans="1:8" ht="15.75" thickBot="1" x14ac:dyDescent="0.3">
      <c r="A192" s="11"/>
      <c r="B192" s="8" t="str">
        <f t="shared" si="6"/>
        <v>0</v>
      </c>
      <c r="C192" s="9">
        <v>178</v>
      </c>
      <c r="D192" s="9">
        <f t="shared" si="9"/>
        <v>0</v>
      </c>
      <c r="F192" s="2" t="str">
        <f>IF(Comparison!P182='Vendor 2'!$B$1,IFERROR(VLOOKUP(A192,Comparison!A:P,2,FALSE),"0"))</f>
        <v>0</v>
      </c>
      <c r="H192" s="2" t="str">
        <f t="shared" si="8"/>
        <v>0</v>
      </c>
    </row>
    <row r="193" spans="1:8" ht="15.75" thickBot="1" x14ac:dyDescent="0.3">
      <c r="A193" s="11"/>
      <c r="B193" s="8" t="str">
        <f t="shared" si="6"/>
        <v>0</v>
      </c>
      <c r="C193" s="9">
        <v>179</v>
      </c>
      <c r="D193" s="9">
        <f t="shared" si="9"/>
        <v>0</v>
      </c>
      <c r="F193" s="2" t="str">
        <f>IF(Comparison!P183='Vendor 2'!$B$1,IFERROR(VLOOKUP(A193,Comparison!A:P,2,FALSE),"0"))</f>
        <v>0</v>
      </c>
      <c r="H193" s="2" t="str">
        <f t="shared" si="8"/>
        <v>0</v>
      </c>
    </row>
    <row r="194" spans="1:8" ht="15.75" thickBot="1" x14ac:dyDescent="0.3">
      <c r="A194" s="11"/>
      <c r="B194" s="8" t="str">
        <f t="shared" si="6"/>
        <v>0</v>
      </c>
      <c r="C194" s="9">
        <v>180</v>
      </c>
      <c r="D194" s="9">
        <f t="shared" si="9"/>
        <v>0</v>
      </c>
      <c r="F194" s="2" t="str">
        <f>IF(Comparison!P184='Vendor 2'!$B$1,IFERROR(VLOOKUP(A194,Comparison!A:P,2,FALSE),"0"))</f>
        <v>0</v>
      </c>
      <c r="H194" s="2" t="str">
        <f t="shared" si="8"/>
        <v>0</v>
      </c>
    </row>
    <row r="195" spans="1:8" ht="15.75" thickBot="1" x14ac:dyDescent="0.3">
      <c r="A195" s="11"/>
      <c r="B195" s="8" t="str">
        <f t="shared" si="6"/>
        <v>0</v>
      </c>
      <c r="C195" s="9">
        <v>181</v>
      </c>
      <c r="D195" s="9">
        <f t="shared" si="9"/>
        <v>0</v>
      </c>
      <c r="F195" s="2" t="str">
        <f>IF(Comparison!P185='Vendor 2'!$B$1,IFERROR(VLOOKUP(A195,Comparison!A:P,2,FALSE),"0"))</f>
        <v>0</v>
      </c>
      <c r="H195" s="2" t="str">
        <f t="shared" si="8"/>
        <v>0</v>
      </c>
    </row>
    <row r="196" spans="1:8" ht="15.75" thickBot="1" x14ac:dyDescent="0.3">
      <c r="A196" s="11"/>
      <c r="B196" s="8" t="str">
        <f t="shared" si="6"/>
        <v>0</v>
      </c>
      <c r="C196" s="9">
        <v>182</v>
      </c>
      <c r="D196" s="9">
        <f t="shared" si="9"/>
        <v>0</v>
      </c>
      <c r="F196" s="2" t="str">
        <f>IF(Comparison!P186='Vendor 2'!$B$1,IFERROR(VLOOKUP(A196,Comparison!A:P,2,FALSE),"0"))</f>
        <v>0</v>
      </c>
      <c r="H196" s="2" t="str">
        <f t="shared" si="8"/>
        <v>0</v>
      </c>
    </row>
    <row r="197" spans="1:8" ht="15.75" thickBot="1" x14ac:dyDescent="0.3">
      <c r="A197" s="11"/>
      <c r="B197" s="8" t="str">
        <f t="shared" si="6"/>
        <v>0</v>
      </c>
      <c r="C197" s="9">
        <v>183</v>
      </c>
      <c r="D197" s="9">
        <f t="shared" si="9"/>
        <v>0</v>
      </c>
      <c r="F197" s="2" t="str">
        <f>IF(Comparison!P187='Vendor 2'!$B$1,IFERROR(VLOOKUP(A197,Comparison!A:P,2,FALSE),"0"))</f>
        <v>0</v>
      </c>
      <c r="H197" s="2" t="str">
        <f t="shared" si="8"/>
        <v>0</v>
      </c>
    </row>
    <row r="198" spans="1:8" ht="15.75" thickBot="1" x14ac:dyDescent="0.3">
      <c r="A198" s="11"/>
      <c r="B198" s="8" t="str">
        <f t="shared" si="6"/>
        <v>0</v>
      </c>
      <c r="C198" s="9">
        <v>184</v>
      </c>
      <c r="D198" s="9">
        <f t="shared" si="9"/>
        <v>0</v>
      </c>
      <c r="F198" s="2" t="str">
        <f>IF(Comparison!P188='Vendor 2'!$B$1,IFERROR(VLOOKUP(A198,Comparison!A:P,2,FALSE),"0"))</f>
        <v>0</v>
      </c>
      <c r="H198" s="2" t="str">
        <f t="shared" si="8"/>
        <v>0</v>
      </c>
    </row>
    <row r="199" spans="1:8" ht="15.75" thickBot="1" x14ac:dyDescent="0.3">
      <c r="A199" s="11"/>
      <c r="B199" s="8" t="str">
        <f t="shared" si="6"/>
        <v>0</v>
      </c>
      <c r="C199" s="9">
        <v>185</v>
      </c>
      <c r="D199" s="9">
        <f t="shared" si="9"/>
        <v>0</v>
      </c>
      <c r="F199" s="2" t="str">
        <f>IF(Comparison!P189='Vendor 2'!$B$1,IFERROR(VLOOKUP(A199,Comparison!A:P,2,FALSE),"0"))</f>
        <v>0</v>
      </c>
      <c r="H199" s="2" t="str">
        <f t="shared" si="8"/>
        <v>0</v>
      </c>
    </row>
    <row r="200" spans="1:8" ht="15.75" thickBot="1" x14ac:dyDescent="0.3">
      <c r="A200" s="11"/>
      <c r="B200" s="8" t="str">
        <f t="shared" si="6"/>
        <v>0</v>
      </c>
      <c r="C200" s="9">
        <v>186</v>
      </c>
      <c r="D200" s="9">
        <f t="shared" si="9"/>
        <v>0</v>
      </c>
      <c r="F200" s="2" t="str">
        <f>IF(Comparison!P190='Vendor 2'!$B$1,IFERROR(VLOOKUP(A200,Comparison!A:P,2,FALSE),"0"))</f>
        <v>0</v>
      </c>
      <c r="H200" s="2" t="str">
        <f t="shared" si="8"/>
        <v>0</v>
      </c>
    </row>
    <row r="201" spans="1:8" ht="15.75" thickBot="1" x14ac:dyDescent="0.3">
      <c r="A201" s="11"/>
      <c r="B201" s="8" t="str">
        <f t="shared" si="6"/>
        <v>0</v>
      </c>
      <c r="C201" s="9">
        <v>187</v>
      </c>
      <c r="D201" s="9">
        <f t="shared" si="9"/>
        <v>0</v>
      </c>
      <c r="F201" s="2" t="str">
        <f>IF(Comparison!P191='Vendor 2'!$B$1,IFERROR(VLOOKUP(A201,Comparison!A:P,2,FALSE),"0"))</f>
        <v>0</v>
      </c>
      <c r="H201" s="2" t="str">
        <f t="shared" si="8"/>
        <v>0</v>
      </c>
    </row>
    <row r="202" spans="1:8" ht="15.75" thickBot="1" x14ac:dyDescent="0.3">
      <c r="A202" s="11"/>
      <c r="B202" s="8" t="str">
        <f t="shared" si="6"/>
        <v>0</v>
      </c>
      <c r="C202" s="9">
        <v>188</v>
      </c>
      <c r="D202" s="9">
        <f t="shared" si="9"/>
        <v>0</v>
      </c>
      <c r="F202" s="2" t="str">
        <f>IF(Comparison!P192='Vendor 2'!$B$1,IFERROR(VLOOKUP(A202,Comparison!A:P,2,FALSE),"0"))</f>
        <v>0</v>
      </c>
      <c r="H202" s="2" t="str">
        <f t="shared" si="8"/>
        <v>0</v>
      </c>
    </row>
    <row r="203" spans="1:8" ht="15.75" thickBot="1" x14ac:dyDescent="0.3">
      <c r="A203" s="11"/>
      <c r="B203" s="8" t="str">
        <f t="shared" si="6"/>
        <v>0</v>
      </c>
      <c r="C203" s="9">
        <v>189</v>
      </c>
      <c r="D203" s="9">
        <f t="shared" si="9"/>
        <v>0</v>
      </c>
      <c r="F203" s="2" t="str">
        <f>IF(Comparison!P193='Vendor 2'!$B$1,IFERROR(VLOOKUP(A203,Comparison!A:P,2,FALSE),"0"))</f>
        <v>0</v>
      </c>
      <c r="H203" s="2" t="str">
        <f t="shared" si="8"/>
        <v>0</v>
      </c>
    </row>
    <row r="204" spans="1:8" ht="15.75" thickBot="1" x14ac:dyDescent="0.3">
      <c r="A204" s="11"/>
      <c r="B204" s="8" t="str">
        <f t="shared" si="6"/>
        <v>0</v>
      </c>
      <c r="C204" s="9">
        <v>190</v>
      </c>
      <c r="D204" s="9">
        <f t="shared" si="9"/>
        <v>0</v>
      </c>
      <c r="F204" s="2" t="str">
        <f>IF(Comparison!P194='Vendor 2'!$B$1,IFERROR(VLOOKUP(A204,Comparison!A:P,2,FALSE),"0"))</f>
        <v>0</v>
      </c>
      <c r="H204" s="2" t="str">
        <f t="shared" si="8"/>
        <v>0</v>
      </c>
    </row>
    <row r="205" spans="1:8" ht="15.75" thickBot="1" x14ac:dyDescent="0.3">
      <c r="A205" s="11"/>
      <c r="B205" s="8" t="str">
        <f t="shared" si="6"/>
        <v>0</v>
      </c>
      <c r="C205" s="9">
        <v>191</v>
      </c>
      <c r="D205" s="9">
        <f t="shared" si="9"/>
        <v>0</v>
      </c>
      <c r="F205" s="2" t="str">
        <f>IF(Comparison!P195='Vendor 2'!$B$1,IFERROR(VLOOKUP(A205,Comparison!A:P,2,FALSE),"0"))</f>
        <v>0</v>
      </c>
      <c r="H205" s="2" t="str">
        <f t="shared" si="8"/>
        <v>0</v>
      </c>
    </row>
    <row r="206" spans="1:8" ht="15.75" thickBot="1" x14ac:dyDescent="0.3">
      <c r="A206" s="11"/>
      <c r="B206" s="8" t="str">
        <f t="shared" si="6"/>
        <v>0</v>
      </c>
      <c r="C206" s="9">
        <v>192</v>
      </c>
      <c r="D206" s="9">
        <f t="shared" si="9"/>
        <v>0</v>
      </c>
      <c r="F206" s="2" t="str">
        <f>IF(Comparison!P196='Vendor 2'!$B$1,IFERROR(VLOOKUP(A206,Comparison!A:P,2,FALSE),"0"))</f>
        <v>0</v>
      </c>
      <c r="H206" s="2" t="str">
        <f t="shared" si="8"/>
        <v>0</v>
      </c>
    </row>
    <row r="207" spans="1:8" ht="15.75" thickBot="1" x14ac:dyDescent="0.3">
      <c r="A207" s="11"/>
      <c r="B207" s="8" t="str">
        <f t="shared" ref="B207:B213" si="10">H207</f>
        <v>0</v>
      </c>
      <c r="C207" s="9">
        <v>193</v>
      </c>
      <c r="D207" s="9">
        <f t="shared" si="9"/>
        <v>0</v>
      </c>
      <c r="F207" s="2" t="str">
        <f>IF(Comparison!P197='Vendor 2'!$B$1,IFERROR(VLOOKUP(A207,Comparison!A:P,2,FALSE),"0"))</f>
        <v>0</v>
      </c>
      <c r="H207" s="2" t="str">
        <f t="shared" ref="H207:H213" si="11">IF(F207=FALSE,0,F207)</f>
        <v>0</v>
      </c>
    </row>
    <row r="208" spans="1:8" ht="15.75" thickBot="1" x14ac:dyDescent="0.3">
      <c r="A208" s="11"/>
      <c r="B208" s="8" t="str">
        <f t="shared" si="10"/>
        <v>0</v>
      </c>
      <c r="C208" s="9">
        <v>194</v>
      </c>
      <c r="D208" s="9">
        <f t="shared" si="9"/>
        <v>0</v>
      </c>
      <c r="F208" s="2" t="str">
        <f>IF(Comparison!P198='Vendor 2'!$B$1,IFERROR(VLOOKUP(A208,Comparison!A:P,2,FALSE),"0"))</f>
        <v>0</v>
      </c>
      <c r="H208" s="2" t="str">
        <f t="shared" si="11"/>
        <v>0</v>
      </c>
    </row>
    <row r="209" spans="1:8" ht="15.75" thickBot="1" x14ac:dyDescent="0.3">
      <c r="A209" s="11"/>
      <c r="B209" s="8" t="str">
        <f t="shared" si="10"/>
        <v>0</v>
      </c>
      <c r="C209" s="9">
        <v>195</v>
      </c>
      <c r="D209" s="9">
        <f t="shared" ref="D209:D213" si="12">B209*C209</f>
        <v>0</v>
      </c>
      <c r="F209" s="2" t="str">
        <f>IF(Comparison!P199='Vendor 2'!$B$1,IFERROR(VLOOKUP(A209,Comparison!A:P,2,FALSE),"0"))</f>
        <v>0</v>
      </c>
      <c r="H209" s="2" t="str">
        <f t="shared" si="11"/>
        <v>0</v>
      </c>
    </row>
    <row r="210" spans="1:8" ht="15.75" thickBot="1" x14ac:dyDescent="0.3">
      <c r="A210" s="11"/>
      <c r="B210" s="8" t="str">
        <f t="shared" si="10"/>
        <v>0</v>
      </c>
      <c r="C210" s="9">
        <v>196</v>
      </c>
      <c r="D210" s="9">
        <f t="shared" si="12"/>
        <v>0</v>
      </c>
      <c r="F210" s="2" t="str">
        <f>IF(Comparison!P200='Vendor 2'!$B$1,IFERROR(VLOOKUP(A210,Comparison!A:P,2,FALSE),"0"))</f>
        <v>0</v>
      </c>
      <c r="H210" s="2" t="str">
        <f t="shared" si="11"/>
        <v>0</v>
      </c>
    </row>
    <row r="211" spans="1:8" ht="15.75" thickBot="1" x14ac:dyDescent="0.3">
      <c r="A211" s="11"/>
      <c r="B211" s="8" t="str">
        <f t="shared" si="10"/>
        <v>0</v>
      </c>
      <c r="C211" s="9">
        <v>197</v>
      </c>
      <c r="D211" s="9">
        <f t="shared" si="12"/>
        <v>0</v>
      </c>
      <c r="F211" s="2" t="str">
        <f>IF(Comparison!P201='Vendor 2'!$B$1,IFERROR(VLOOKUP(A211,Comparison!A:P,2,FALSE),"0"))</f>
        <v>0</v>
      </c>
      <c r="H211" s="2" t="str">
        <f t="shared" si="11"/>
        <v>0</v>
      </c>
    </row>
    <row r="212" spans="1:8" ht="15.75" thickBot="1" x14ac:dyDescent="0.3">
      <c r="A212" s="11"/>
      <c r="B212" s="8" t="str">
        <f t="shared" si="10"/>
        <v>0</v>
      </c>
      <c r="C212" s="9">
        <v>198</v>
      </c>
      <c r="D212" s="9">
        <f t="shared" si="12"/>
        <v>0</v>
      </c>
      <c r="F212" s="2" t="str">
        <f>IF(Comparison!P202='Vendor 2'!$B$1,IFERROR(VLOOKUP(A212,Comparison!A:P,2,FALSE),"0"))</f>
        <v>0</v>
      </c>
      <c r="H212" s="2" t="str">
        <f t="shared" si="11"/>
        <v>0</v>
      </c>
    </row>
    <row r="213" spans="1:8" ht="15.75" thickBot="1" x14ac:dyDescent="0.3">
      <c r="A213" s="11"/>
      <c r="B213" s="8" t="str">
        <f t="shared" si="10"/>
        <v>0</v>
      </c>
      <c r="C213" s="9">
        <v>199</v>
      </c>
      <c r="D213" s="9">
        <f t="shared" si="12"/>
        <v>0</v>
      </c>
      <c r="F213" s="2" t="str">
        <f>IF(Comparison!P203='Vendor 2'!$B$1,IFERROR(VLOOKUP(A213,Comparison!A:P,2,FALSE),"0"))</f>
        <v>0</v>
      </c>
      <c r="H213" s="2" t="str">
        <f t="shared" si="11"/>
        <v>0</v>
      </c>
    </row>
  </sheetData>
  <mergeCells count="9">
    <mergeCell ref="B7:D7"/>
    <mergeCell ref="B9:D9"/>
    <mergeCell ref="B10:D10"/>
    <mergeCell ref="B11:D11"/>
    <mergeCell ref="B1:D1"/>
    <mergeCell ref="B3:D3"/>
    <mergeCell ref="B4:D4"/>
    <mergeCell ref="B5:D5"/>
    <mergeCell ref="B6: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136B-92ED-4B54-9169-D03DDB92CE1F}">
  <dimension ref="A1:A31"/>
  <sheetViews>
    <sheetView showGridLines="0" tabSelected="1" workbookViewId="0">
      <selection activeCell="A2" sqref="A2"/>
    </sheetView>
  </sheetViews>
  <sheetFormatPr defaultRowHeight="39.75" customHeight="1" x14ac:dyDescent="0.25"/>
  <cols>
    <col min="1" max="1" width="135.28515625" customWidth="1"/>
  </cols>
  <sheetData>
    <row r="1" spans="1:1" ht="39.75" customHeight="1" x14ac:dyDescent="0.25">
      <c r="A1" s="56" t="s">
        <v>145</v>
      </c>
    </row>
    <row r="2" spans="1:1" ht="39.75" customHeight="1" x14ac:dyDescent="0.25">
      <c r="A2" s="57" t="str">
        <f ca="1">"© "&amp;YEAR(TODAY())&amp;" Inspivo.com. All rights reserved"</f>
        <v>© 2019 Inspivo.com. All rights reserved</v>
      </c>
    </row>
    <row r="3" spans="1:1" ht="15.75" customHeight="1" x14ac:dyDescent="0.25">
      <c r="A3" s="58" t="s">
        <v>146</v>
      </c>
    </row>
    <row r="4" spans="1:1" ht="39.75" customHeight="1" x14ac:dyDescent="0.25">
      <c r="A4" s="58" t="s">
        <v>147</v>
      </c>
    </row>
    <row r="5" spans="1:1" ht="15.75" customHeight="1" x14ac:dyDescent="0.25">
      <c r="A5" s="58" t="s">
        <v>148</v>
      </c>
    </row>
    <row r="6" spans="1:1" ht="39.75" customHeight="1" x14ac:dyDescent="0.25">
      <c r="A6" s="58" t="s">
        <v>149</v>
      </c>
    </row>
    <row r="7" spans="1:1" ht="42" customHeight="1" x14ac:dyDescent="0.25">
      <c r="A7" s="58" t="s">
        <v>150</v>
      </c>
    </row>
    <row r="8" spans="1:1" ht="39.75" customHeight="1" x14ac:dyDescent="0.25">
      <c r="A8" s="58" t="s">
        <v>151</v>
      </c>
    </row>
    <row r="9" spans="1:1" ht="39.75" customHeight="1" x14ac:dyDescent="0.25">
      <c r="A9" s="59" t="s">
        <v>152</v>
      </c>
    </row>
    <row r="10" spans="1:1" ht="18.75" customHeight="1" x14ac:dyDescent="0.25">
      <c r="A10" s="58" t="s">
        <v>153</v>
      </c>
    </row>
    <row r="11" spans="1:1" ht="39.75" customHeight="1" x14ac:dyDescent="0.25">
      <c r="A11" s="59" t="s">
        <v>154</v>
      </c>
    </row>
    <row r="12" spans="1:1" ht="39.75" customHeight="1" x14ac:dyDescent="0.25">
      <c r="A12" s="58" t="s">
        <v>155</v>
      </c>
    </row>
    <row r="13" spans="1:1" ht="39.75" customHeight="1" x14ac:dyDescent="0.25">
      <c r="A13" s="58" t="s">
        <v>156</v>
      </c>
    </row>
    <row r="14" spans="1:1" ht="15.75" customHeight="1" x14ac:dyDescent="0.25">
      <c r="A14" s="58" t="s">
        <v>157</v>
      </c>
    </row>
    <row r="15" spans="1:1" ht="15.75" customHeight="1" x14ac:dyDescent="0.25">
      <c r="A15" s="60" t="s">
        <v>158</v>
      </c>
    </row>
    <row r="16" spans="1:1" ht="15.75" customHeight="1" x14ac:dyDescent="0.25">
      <c r="A16" s="61" t="s">
        <v>159</v>
      </c>
    </row>
    <row r="17" spans="1:1" ht="15.75" customHeight="1" x14ac:dyDescent="0.25">
      <c r="A17" s="61" t="s">
        <v>160</v>
      </c>
    </row>
    <row r="18" spans="1:1" ht="15.75" customHeight="1" x14ac:dyDescent="0.25">
      <c r="A18" s="61" t="s">
        <v>161</v>
      </c>
    </row>
    <row r="19" spans="1:1" ht="15.75" customHeight="1" x14ac:dyDescent="0.25">
      <c r="A19" s="61" t="s">
        <v>162</v>
      </c>
    </row>
    <row r="20" spans="1:1" ht="15.75" customHeight="1" x14ac:dyDescent="0.25">
      <c r="A20" s="61" t="s">
        <v>163</v>
      </c>
    </row>
    <row r="21" spans="1:1" ht="39.75" customHeight="1" x14ac:dyDescent="0.25">
      <c r="A21" s="59" t="s">
        <v>164</v>
      </c>
    </row>
    <row r="22" spans="1:1" ht="39.75" customHeight="1" x14ac:dyDescent="0.25">
      <c r="A22" s="58" t="s">
        <v>165</v>
      </c>
    </row>
    <row r="23" spans="1:1" ht="15.75" customHeight="1" x14ac:dyDescent="0.25">
      <c r="A23" s="58" t="s">
        <v>166</v>
      </c>
    </row>
    <row r="24" spans="1:1" ht="15.75" customHeight="1" x14ac:dyDescent="0.25">
      <c r="A24" s="58" t="s">
        <v>167</v>
      </c>
    </row>
    <row r="25" spans="1:1" ht="39.75" customHeight="1" x14ac:dyDescent="0.25">
      <c r="A25" s="59" t="s">
        <v>168</v>
      </c>
    </row>
    <row r="26" spans="1:1" ht="15.75" customHeight="1" x14ac:dyDescent="0.25">
      <c r="A26" s="58" t="s">
        <v>169</v>
      </c>
    </row>
    <row r="27" spans="1:1" ht="39.75" customHeight="1" x14ac:dyDescent="0.25">
      <c r="A27" s="58" t="s">
        <v>170</v>
      </c>
    </row>
    <row r="28" spans="1:1" ht="39.75" customHeight="1" x14ac:dyDescent="0.25">
      <c r="A28" s="59" t="s">
        <v>171</v>
      </c>
    </row>
    <row r="29" spans="1:1" ht="79.5" customHeight="1" x14ac:dyDescent="0.25">
      <c r="A29" s="58" t="s">
        <v>172</v>
      </c>
    </row>
    <row r="30" spans="1:1" ht="39.75" customHeight="1" x14ac:dyDescent="0.25">
      <c r="A30" s="59" t="s">
        <v>173</v>
      </c>
    </row>
    <row r="31" spans="1:1" ht="38.25" customHeight="1" x14ac:dyDescent="0.25">
      <c r="A31" s="62" t="s">
        <v>174</v>
      </c>
    </row>
  </sheetData>
  <sheetProtection password="8662"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Comparison</vt:lpstr>
      <vt:lpstr>Vendor Info</vt:lpstr>
      <vt:lpstr>Vendor 1</vt:lpstr>
      <vt:lpstr>Vendor 2</vt:lpstr>
      <vt:lpstr>Vendor 3</vt:lpstr>
      <vt:lpstr>Vendor 4</vt:lpstr>
      <vt:lpstr>Vendor 5</vt:lpstr>
      <vt:lpstr>EULA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Nawazish Chaudhary</dc:creator>
  <cp:lastModifiedBy>Ehsan</cp:lastModifiedBy>
  <cp:lastPrinted>2018-12-09T02:16:18Z</cp:lastPrinted>
  <dcterms:created xsi:type="dcterms:W3CDTF">2017-10-09T00:34:47Z</dcterms:created>
  <dcterms:modified xsi:type="dcterms:W3CDTF">2019-01-15T14:44:41Z</dcterms:modified>
</cp:coreProperties>
</file>